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ytautas.Glovackas\Desktop\Old.Desktop\Old\Vyto\Darbas\olimpinis\virve\2025\"/>
    </mc:Choice>
  </mc:AlternateContent>
  <bookViews>
    <workbookView xWindow="0" yWindow="0" windowWidth="28800" windowHeight="12300" activeTab="2"/>
  </bookViews>
  <sheets>
    <sheet name="Vietos" sheetId="33" r:id="rId1"/>
    <sheet name="Finalinis 16-tukas" sheetId="38" r:id="rId2"/>
    <sheet name="5-8 v" sheetId="10" r:id="rId3"/>
    <sheet name="A5_" sheetId="37" r:id="rId4"/>
    <sheet name="B4 " sheetId="51" r:id="rId5"/>
    <sheet name="C4 " sheetId="52" r:id="rId6"/>
    <sheet name="D4" sheetId="48" r:id="rId7"/>
  </sheets>
  <calcPr calcId="162913"/>
</workbook>
</file>

<file path=xl/calcChain.xml><?xml version="1.0" encoding="utf-8"?>
<calcChain xmlns="http://schemas.openxmlformats.org/spreadsheetml/2006/main">
  <c r="R19" i="52" l="1"/>
  <c r="Q19" i="52"/>
  <c r="H19" i="52"/>
  <c r="E19" i="52"/>
  <c r="R18" i="52"/>
  <c r="Q18" i="52"/>
  <c r="H18" i="52"/>
  <c r="E18" i="52"/>
  <c r="R17" i="52"/>
  <c r="Q17" i="52"/>
  <c r="H17" i="52"/>
  <c r="E17" i="52"/>
  <c r="R16" i="52"/>
  <c r="Q16" i="52"/>
  <c r="H16" i="52"/>
  <c r="E16" i="52"/>
  <c r="R15" i="52"/>
  <c r="Q15" i="52"/>
  <c r="H15" i="52"/>
  <c r="E15" i="52"/>
  <c r="R14" i="52"/>
  <c r="Q14" i="52"/>
  <c r="H14" i="52"/>
  <c r="E14" i="52"/>
  <c r="O9" i="52"/>
  <c r="O8" i="52"/>
  <c r="O7" i="52"/>
  <c r="O6" i="52"/>
  <c r="R19" i="51"/>
  <c r="Q19" i="51"/>
  <c r="H19" i="51"/>
  <c r="E19" i="51"/>
  <c r="R18" i="51"/>
  <c r="Q18" i="51"/>
  <c r="H18" i="51"/>
  <c r="E18" i="51"/>
  <c r="R17" i="51"/>
  <c r="Q17" i="51"/>
  <c r="H17" i="51"/>
  <c r="E17" i="51"/>
  <c r="R16" i="51"/>
  <c r="Q16" i="51"/>
  <c r="H16" i="51"/>
  <c r="E16" i="51"/>
  <c r="R15" i="51"/>
  <c r="Q15" i="51"/>
  <c r="H15" i="51"/>
  <c r="E15" i="51"/>
  <c r="R14" i="51"/>
  <c r="Q14" i="51"/>
  <c r="H14" i="51"/>
  <c r="E14" i="51"/>
  <c r="O9" i="51"/>
  <c r="O8" i="51"/>
  <c r="O7" i="51"/>
  <c r="O6" i="51"/>
  <c r="R19" i="48" l="1"/>
  <c r="Q19" i="48"/>
  <c r="H19" i="48"/>
  <c r="E19" i="48"/>
  <c r="R18" i="48"/>
  <c r="Q18" i="48"/>
  <c r="H18" i="48"/>
  <c r="E18" i="48"/>
  <c r="R17" i="48"/>
  <c r="Q17" i="48"/>
  <c r="H17" i="48"/>
  <c r="E17" i="48"/>
  <c r="R16" i="48"/>
  <c r="Q16" i="48"/>
  <c r="H16" i="48"/>
  <c r="E16" i="48"/>
  <c r="R15" i="48"/>
  <c r="Q15" i="48"/>
  <c r="H15" i="48"/>
  <c r="E15" i="48"/>
  <c r="R14" i="48"/>
  <c r="Q14" i="48"/>
  <c r="H14" i="48"/>
  <c r="E14" i="48"/>
  <c r="O9" i="48"/>
  <c r="O8" i="48"/>
  <c r="O7" i="48"/>
  <c r="O6" i="48"/>
  <c r="E20" i="37" l="1"/>
  <c r="R22" i="37"/>
  <c r="O8" i="37" s="1"/>
  <c r="Q22" i="37"/>
  <c r="O7" i="37" s="1"/>
  <c r="H22" i="37"/>
  <c r="E22" i="37"/>
  <c r="R16" i="37"/>
  <c r="L10" i="37" s="1"/>
  <c r="Q16" i="37"/>
  <c r="M6" i="37" s="1"/>
  <c r="H16" i="37"/>
  <c r="E16" i="37"/>
  <c r="R18" i="37"/>
  <c r="M8" i="37" s="1"/>
  <c r="Q18" i="37"/>
  <c r="N6" i="37" s="1"/>
  <c r="H18" i="37"/>
  <c r="E18" i="37"/>
  <c r="R23" i="37"/>
  <c r="O10" i="37" s="1"/>
  <c r="Q23" i="37"/>
  <c r="O9" i="37" s="1"/>
  <c r="H23" i="37"/>
  <c r="E23" i="37"/>
  <c r="R19" i="37"/>
  <c r="M10" i="37" s="1"/>
  <c r="Q19" i="37"/>
  <c r="N7" i="37" s="1"/>
  <c r="H19" i="37"/>
  <c r="E19" i="37"/>
  <c r="R20" i="37"/>
  <c r="N9" i="37" s="1"/>
  <c r="Q20" i="37"/>
  <c r="O6" i="37" s="1"/>
  <c r="H20" i="37"/>
  <c r="R21" i="37"/>
  <c r="N10" i="37" s="1"/>
  <c r="Q21" i="37"/>
  <c r="N8" i="37" s="1"/>
  <c r="H21" i="37"/>
  <c r="E21" i="37"/>
  <c r="R17" i="37"/>
  <c r="M9" i="37" s="1"/>
  <c r="Q17" i="37"/>
  <c r="M7" i="37" s="1"/>
  <c r="H17" i="37"/>
  <c r="E17" i="37"/>
  <c r="R15" i="37"/>
  <c r="L9" i="37" s="1"/>
  <c r="Q15" i="37"/>
  <c r="L8" i="37" s="1"/>
  <c r="H15" i="37"/>
  <c r="E15" i="37"/>
  <c r="R14" i="37"/>
  <c r="L7" i="37" s="1"/>
  <c r="Q14" i="37"/>
  <c r="L6" i="37" s="1"/>
  <c r="H14" i="37"/>
  <c r="E14" i="37"/>
  <c r="P8" i="37" l="1"/>
  <c r="P10" i="37"/>
  <c r="P7" i="37"/>
  <c r="P9" i="37"/>
  <c r="P6" i="37"/>
</calcChain>
</file>

<file path=xl/sharedStrings.xml><?xml version="1.0" encoding="utf-8"?>
<sst xmlns="http://schemas.openxmlformats.org/spreadsheetml/2006/main" count="318" uniqueCount="64">
  <si>
    <t>A</t>
  </si>
  <si>
    <t>B</t>
  </si>
  <si>
    <t>C</t>
  </si>
  <si>
    <t>D</t>
  </si>
  <si>
    <t>E</t>
  </si>
  <si>
    <t>Traukimas</t>
  </si>
  <si>
    <t>Taškai</t>
  </si>
  <si>
    <t>Įspėjimai</t>
  </si>
  <si>
    <t>Viso</t>
  </si>
  <si>
    <t xml:space="preserve">Komandos pavadinimas </t>
  </si>
  <si>
    <t xml:space="preserve">Taškai </t>
  </si>
  <si>
    <t xml:space="preserve">1 tr. </t>
  </si>
  <si>
    <t xml:space="preserve">2 tr. </t>
  </si>
  <si>
    <t>-</t>
  </si>
  <si>
    <t>Vieta pogrupyje</t>
  </si>
  <si>
    <t xml:space="preserve">Bendras svoris </t>
  </si>
  <si>
    <t xml:space="preserve">Įspėjimų suma </t>
  </si>
  <si>
    <t>Nr.</t>
  </si>
  <si>
    <t>Susitik.</t>
  </si>
  <si>
    <t>Aštuntfinalis</t>
  </si>
  <si>
    <t>Ketvirtfinalis</t>
  </si>
  <si>
    <t>Pusfinalis</t>
  </si>
  <si>
    <t>Finalas</t>
  </si>
  <si>
    <t>Eil. Nr.</t>
  </si>
  <si>
    <t>Svorio kategorija 560–580 kg</t>
  </si>
  <si>
    <t>Lietuvos mokyklų žaidynės</t>
  </si>
  <si>
    <t>Dėl 1–16 vietų</t>
  </si>
  <si>
    <t>Dėl 5–8 vietų</t>
  </si>
  <si>
    <t>Kelmės r. Šaukėnų Vlado Pūtvio-Putvinskio gimn.</t>
  </si>
  <si>
    <t>Šilalės r. Kvėdarnos Kazimiero Jauniaus gimn.</t>
  </si>
  <si>
    <t>Bendras svoris</t>
  </si>
  <si>
    <t>Šiaulių r. Kuršėnų Lauryno Ivinskio gimn.</t>
  </si>
  <si>
    <t>Ignalinos Česlovo Kudabos gimnazija</t>
  </si>
  <si>
    <t>Panevėžio r. Velžio gimnazija</t>
  </si>
  <si>
    <t>Šilutės r. Vainuto gimnazija </t>
  </si>
  <si>
    <t>Joniškio „Aušros“ gimnazija </t>
  </si>
  <si>
    <t>Raseinių r. Nemakščių Martyno Mažvydo gimn.</t>
  </si>
  <si>
    <t xml:space="preserve">Virvės traukimo finalinių varžybų pogrupyje PROTOKOLAS  </t>
  </si>
  <si>
    <t>SEKTORIUS 1</t>
  </si>
  <si>
    <t>SEKTORIUS 2</t>
  </si>
  <si>
    <t>Pogrupis C</t>
  </si>
  <si>
    <t>SEKTORIUS 3</t>
  </si>
  <si>
    <t>SEKTORIUS 4</t>
  </si>
  <si>
    <t>Dėl 7–8 vietų</t>
  </si>
  <si>
    <t>2025-04-29, Kuršėnai</t>
  </si>
  <si>
    <t>Panevėžio 5-oji gimnazija</t>
  </si>
  <si>
    <t>Prienų „Žiburio“ gimnazija</t>
  </si>
  <si>
    <t>Kauno r. Karmėlavos Balio Buračo gimnazija</t>
  </si>
  <si>
    <t>Ukmergės Antano Smetonos gimnazija</t>
  </si>
  <si>
    <t>Šiaulių Simono Daukanto inžinerijos gimnazija</t>
  </si>
  <si>
    <t>Klaipėdos r. Veiviržėnų Jurgio Šaulio gimnazijos </t>
  </si>
  <si>
    <t>Plungės rajono Žemaitijos kadetų gimnazija</t>
  </si>
  <si>
    <t>Tauragės Žalgirių gimnazija</t>
  </si>
  <si>
    <t>Pogrupis  B</t>
  </si>
  <si>
    <t>Kauno technologijos universitetoinžinerijos licėjus</t>
  </si>
  <si>
    <t>Pogrupis A</t>
  </si>
  <si>
    <t>Pogrupis  D</t>
  </si>
  <si>
    <t>Kauno technologijos universiteto inžinerijos licėjus</t>
  </si>
  <si>
    <t>Vietos</t>
  </si>
  <si>
    <t>9–16</t>
  </si>
  <si>
    <t>Varžybų vyr. teisėjas                                                                                                                                                                           Antanas Gricius</t>
  </si>
  <si>
    <t>Varžybų vyr. sekretorius                                                                                                                                                                    Juozas Savickas</t>
  </si>
  <si>
    <t>Varžybų vyr. teisėjas                                                                               Antanas Gricius</t>
  </si>
  <si>
    <t>Varžybų vyr. sekretorius                                                                        Juozas Savickas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</si>
</sst>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  <charset val="186"/>
    </font>
    <font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2"/>
      <name val="Times New Roman"/>
      <family val="1"/>
      <charset val="186"/>
    </font>
    <font>
      <b/>
      <sz val="18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Times New Roman"/>
      <family val="1"/>
    </font>
    <font>
      <sz val="11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sz val="12"/>
      <color rgb="FF222222"/>
      <name val="Times New Roman"/>
      <family val="1"/>
      <charset val="186"/>
    </font>
    <font>
      <sz val="12"/>
      <color rgb="FF1F1F1F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55">
    <xf numFmtId="0" fontId="0" fillId="0" borderId="0" xfId="0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34" xfId="2" applyFont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39" xfId="2" applyFont="1" applyFill="1" applyBorder="1" applyAlignment="1">
      <alignment horizontal="center" vertical="center"/>
    </xf>
    <xf numFmtId="0" fontId="4" fillId="2" borderId="40" xfId="2" applyFont="1" applyFill="1" applyBorder="1" applyAlignment="1">
      <alignment horizontal="center" vertical="center"/>
    </xf>
    <xf numFmtId="0" fontId="6" fillId="2" borderId="33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4" fillId="2" borderId="35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6" fillId="0" borderId="0" xfId="0" applyFont="1"/>
    <xf numFmtId="0" fontId="7" fillId="0" borderId="29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7" fillId="0" borderId="67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8" fillId="0" borderId="3" xfId="1" applyFont="1" applyBorder="1" applyAlignment="1"/>
    <xf numFmtId="0" fontId="20" fillId="0" borderId="3" xfId="0" applyFont="1" applyBorder="1" applyAlignment="1"/>
    <xf numFmtId="0" fontId="8" fillId="6" borderId="3" xfId="1" applyFont="1" applyFill="1" applyBorder="1" applyAlignment="1"/>
    <xf numFmtId="0" fontId="21" fillId="0" borderId="3" xfId="0" applyFont="1" applyBorder="1" applyAlignment="1"/>
    <xf numFmtId="0" fontId="20" fillId="0" borderId="3" xfId="0" applyFont="1" applyBorder="1"/>
    <xf numFmtId="0" fontId="8" fillId="0" borderId="0" xfId="2" applyFont="1" applyBorder="1" applyAlignment="1">
      <alignment vertical="center"/>
    </xf>
    <xf numFmtId="0" fontId="11" fillId="0" borderId="3" xfId="1" applyNumberFormat="1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40" xfId="2" applyFont="1" applyBorder="1" applyAlignment="1">
      <alignment horizontal="left" vertical="center"/>
    </xf>
    <xf numFmtId="0" fontId="7" fillId="0" borderId="64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7" fillId="0" borderId="40" xfId="1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5" xfId="2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64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64" xfId="1" applyFont="1" applyBorder="1" applyAlignment="1">
      <alignment horizontal="left" vertical="center"/>
    </xf>
    <xf numFmtId="0" fontId="5" fillId="0" borderId="40" xfId="2" applyFont="1" applyBorder="1" applyAlignment="1">
      <alignment horizontal="left" vertical="center"/>
    </xf>
    <xf numFmtId="0" fontId="5" fillId="0" borderId="64" xfId="2" applyFont="1" applyBorder="1" applyAlignment="1">
      <alignment horizontal="left" vertical="center"/>
    </xf>
    <xf numFmtId="0" fontId="5" fillId="0" borderId="34" xfId="2" applyFont="1" applyBorder="1" applyAlignment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18" fillId="0" borderId="23" xfId="2" applyFont="1" applyBorder="1" applyAlignment="1">
      <alignment horizontal="left" vertical="center"/>
    </xf>
    <xf numFmtId="0" fontId="18" fillId="0" borderId="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164" fontId="8" fillId="0" borderId="35" xfId="2" applyNumberFormat="1" applyFont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11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164" fontId="8" fillId="0" borderId="3" xfId="2" applyNumberFormat="1" applyFont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left"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54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164" fontId="8" fillId="0" borderId="20" xfId="2" applyNumberFormat="1" applyFont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 wrapText="1"/>
    </xf>
    <xf numFmtId="0" fontId="11" fillId="0" borderId="44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left" vertical="center"/>
    </xf>
    <xf numFmtId="164" fontId="8" fillId="0" borderId="20" xfId="1" applyNumberFormat="1" applyFont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left" vertical="center"/>
    </xf>
    <xf numFmtId="0" fontId="12" fillId="0" borderId="11" xfId="1" applyFont="1" applyFill="1" applyBorder="1" applyAlignment="1">
      <alignment horizontal="left" vertical="center"/>
    </xf>
    <xf numFmtId="0" fontId="12" fillId="0" borderId="42" xfId="1" applyFont="1" applyFill="1" applyBorder="1" applyAlignment="1">
      <alignment horizontal="left" vertical="center"/>
    </xf>
    <xf numFmtId="0" fontId="12" fillId="2" borderId="11" xfId="1" applyFont="1" applyFill="1" applyBorder="1" applyAlignment="1">
      <alignment horizontal="left" vertical="center"/>
    </xf>
    <xf numFmtId="0" fontId="12" fillId="2" borderId="48" xfId="1" applyFont="1" applyFill="1" applyBorder="1" applyAlignment="1">
      <alignment horizontal="left" vertical="center"/>
    </xf>
    <xf numFmtId="0" fontId="12" fillId="2" borderId="51" xfId="1" applyFont="1" applyFill="1" applyBorder="1" applyAlignment="1">
      <alignment horizontal="left" vertical="center"/>
    </xf>
    <xf numFmtId="0" fontId="11" fillId="0" borderId="46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53" xfId="1" applyFont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left" vertical="center"/>
    </xf>
    <xf numFmtId="0" fontId="4" fillId="2" borderId="40" xfId="2" applyFont="1" applyFill="1" applyBorder="1" applyAlignment="1">
      <alignment horizontal="left" vertical="center"/>
    </xf>
    <xf numFmtId="0" fontId="4" fillId="2" borderId="34" xfId="2" applyFont="1" applyFill="1" applyBorder="1" applyAlignment="1">
      <alignment horizontal="left" vertical="center"/>
    </xf>
    <xf numFmtId="0" fontId="4" fillId="2" borderId="63" xfId="2" applyFont="1" applyFill="1" applyBorder="1" applyAlignment="1">
      <alignment horizontal="left" vertical="center"/>
    </xf>
    <xf numFmtId="0" fontId="4" fillId="0" borderId="17" xfId="2" applyFont="1" applyFill="1" applyBorder="1" applyAlignment="1">
      <alignment horizontal="left" vertical="center"/>
    </xf>
    <xf numFmtId="0" fontId="4" fillId="2" borderId="11" xfId="2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left" vertical="center"/>
    </xf>
    <xf numFmtId="0" fontId="6" fillId="0" borderId="5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 wrapText="1"/>
    </xf>
    <xf numFmtId="0" fontId="11" fillId="0" borderId="54" xfId="2" applyFont="1" applyBorder="1" applyAlignment="1">
      <alignment horizontal="center" vertical="center" wrapText="1"/>
    </xf>
    <xf numFmtId="0" fontId="11" fillId="0" borderId="52" xfId="2" applyFont="1" applyBorder="1" applyAlignment="1">
      <alignment horizontal="center" vertical="center" wrapText="1"/>
    </xf>
    <xf numFmtId="0" fontId="11" fillId="0" borderId="53" xfId="2" applyFont="1" applyBorder="1" applyAlignment="1">
      <alignment horizontal="center" vertical="center" wrapText="1"/>
    </xf>
    <xf numFmtId="0" fontId="11" fillId="0" borderId="61" xfId="2" applyFont="1" applyBorder="1" applyAlignment="1">
      <alignment horizontal="center" vertical="center" wrapText="1"/>
    </xf>
    <xf numFmtId="0" fontId="11" fillId="0" borderId="62" xfId="2" applyFont="1" applyBorder="1" applyAlignment="1">
      <alignment horizontal="center" vertical="center" wrapText="1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2" borderId="6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8" fillId="0" borderId="24" xfId="2" applyFont="1" applyBorder="1" applyAlignment="1">
      <alignment horizontal="left" vertical="center"/>
    </xf>
    <xf numFmtId="0" fontId="8" fillId="0" borderId="11" xfId="2" applyFont="1" applyBorder="1" applyAlignment="1">
      <alignment horizontal="left" vertical="center"/>
    </xf>
    <xf numFmtId="0" fontId="8" fillId="0" borderId="51" xfId="2" applyFont="1" applyBorder="1" applyAlignment="1">
      <alignment horizontal="left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58" xfId="2" applyFont="1" applyBorder="1" applyAlignment="1">
      <alignment horizontal="center" vertical="center"/>
    </xf>
    <xf numFmtId="0" fontId="6" fillId="0" borderId="59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8" fillId="0" borderId="25" xfId="2" applyFont="1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0" fontId="8" fillId="0" borderId="60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8" fillId="0" borderId="57" xfId="2" applyFont="1" applyBorder="1" applyAlignment="1">
      <alignment horizontal="left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</cellXfs>
  <cellStyles count="3">
    <cellStyle name="Normal" xfId="0" builtinId="0"/>
    <cellStyle name="Normal_6_komandu_lentele" xfId="1"/>
    <cellStyle name="Normal_6_komandu_lentele 2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4</xdr:col>
      <xdr:colOff>228600</xdr:colOff>
      <xdr:row>2</xdr:row>
      <xdr:rowOff>266700</xdr:rowOff>
    </xdr:to>
    <xdr:pic>
      <xdr:nvPicPr>
        <xdr:cNvPr id="35096" name="Paveikslėlis 3" descr="http://www.ltok.lt/assets/Uploads/_resampled/ResizedImage530199-LMZ-logo-we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19" t="14070" r="21132" b="17587"/>
        <a:stretch>
          <a:fillRect/>
        </a:stretch>
      </xdr:blipFill>
      <xdr:spPr bwMode="auto">
        <a:xfrm>
          <a:off x="171450" y="152400"/>
          <a:ext cx="1362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180975</xdr:rowOff>
    </xdr:from>
    <xdr:to>
      <xdr:col>3</xdr:col>
      <xdr:colOff>0</xdr:colOff>
      <xdr:row>2</xdr:row>
      <xdr:rowOff>295275</xdr:rowOff>
    </xdr:to>
    <xdr:pic>
      <xdr:nvPicPr>
        <xdr:cNvPr id="15646" name="Paveikslėlis 4" descr="http://www.ltok.lt/assets/Uploads/_resampled/ResizedImage530199-LMZ-logo-we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19" t="14070" r="21132" b="17587"/>
        <a:stretch>
          <a:fillRect/>
        </a:stretch>
      </xdr:blipFill>
      <xdr:spPr bwMode="auto">
        <a:xfrm>
          <a:off x="190500" y="180975"/>
          <a:ext cx="1362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3</xdr:col>
      <xdr:colOff>352425</xdr:colOff>
      <xdr:row>3</xdr:row>
      <xdr:rowOff>276225</xdr:rowOff>
    </xdr:to>
    <xdr:pic>
      <xdr:nvPicPr>
        <xdr:cNvPr id="34088" name="Paveikslėlis 4" descr="http://www.ltok.lt/assets/Uploads/_resampled/ResizedImage530199-LMZ-logo-we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19" t="14070" r="21132" b="17587"/>
        <a:stretch>
          <a:fillRect/>
        </a:stretch>
      </xdr:blipFill>
      <xdr:spPr bwMode="auto">
        <a:xfrm>
          <a:off x="0" y="219075"/>
          <a:ext cx="14001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161925</xdr:rowOff>
    </xdr:from>
    <xdr:to>
      <xdr:col>3</xdr:col>
      <xdr:colOff>295275</xdr:colOff>
      <xdr:row>2</xdr:row>
      <xdr:rowOff>314325</xdr:rowOff>
    </xdr:to>
    <xdr:pic>
      <xdr:nvPicPr>
        <xdr:cNvPr id="2" name="Paveikslėlis 3" descr="http://www.ltok.lt/assets/Uploads/_resampled/ResizedImage530199-LMZ-logo-we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19" t="14070" r="21132" b="17587"/>
        <a:stretch>
          <a:fillRect/>
        </a:stretch>
      </xdr:blipFill>
      <xdr:spPr bwMode="auto">
        <a:xfrm>
          <a:off x="9525" y="161925"/>
          <a:ext cx="139827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161925</xdr:rowOff>
    </xdr:from>
    <xdr:to>
      <xdr:col>3</xdr:col>
      <xdr:colOff>295275</xdr:colOff>
      <xdr:row>2</xdr:row>
      <xdr:rowOff>314325</xdr:rowOff>
    </xdr:to>
    <xdr:pic>
      <xdr:nvPicPr>
        <xdr:cNvPr id="2" name="Paveikslėlis 3" descr="http://www.ltok.lt/assets/Uploads/_resampled/ResizedImage530199-LMZ-logo-we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19" t="14070" r="21132" b="17587"/>
        <a:stretch>
          <a:fillRect/>
        </a:stretch>
      </xdr:blipFill>
      <xdr:spPr bwMode="auto">
        <a:xfrm>
          <a:off x="9525" y="161925"/>
          <a:ext cx="139827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161925</xdr:rowOff>
    </xdr:from>
    <xdr:to>
      <xdr:col>3</xdr:col>
      <xdr:colOff>295275</xdr:colOff>
      <xdr:row>2</xdr:row>
      <xdr:rowOff>314325</xdr:rowOff>
    </xdr:to>
    <xdr:pic>
      <xdr:nvPicPr>
        <xdr:cNvPr id="3" name="Paveikslėlis 3" descr="http://www.ltok.lt/assets/Uploads/_resampled/ResizedImage530199-LMZ-logo-we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19" t="14070" r="21132" b="17587"/>
        <a:stretch>
          <a:fillRect/>
        </a:stretch>
      </xdr:blipFill>
      <xdr:spPr bwMode="auto">
        <a:xfrm>
          <a:off x="9525" y="161925"/>
          <a:ext cx="139827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G11" sqref="G11"/>
    </sheetView>
  </sheetViews>
  <sheetFormatPr defaultColWidth="9.140625" defaultRowHeight="12.75" x14ac:dyDescent="0.2"/>
  <cols>
    <col min="1" max="1" width="9.140625" style="6"/>
    <col min="2" max="2" width="52.28515625" style="6" customWidth="1"/>
    <col min="3" max="3" width="14.28515625" style="189" customWidth="1"/>
    <col min="4" max="16384" width="9.140625" style="6"/>
  </cols>
  <sheetData>
    <row r="1" spans="1:19" ht="15.75" x14ac:dyDescent="0.2">
      <c r="A1" s="174" t="s">
        <v>23</v>
      </c>
      <c r="B1" s="133" t="s">
        <v>9</v>
      </c>
      <c r="C1" s="184" t="s">
        <v>58</v>
      </c>
      <c r="D1" s="73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</row>
    <row r="2" spans="1:19" ht="15.75" x14ac:dyDescent="0.25">
      <c r="A2" s="176">
        <v>1</v>
      </c>
      <c r="B2" s="178" t="s">
        <v>31</v>
      </c>
      <c r="C2" s="186">
        <v>1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15.75" x14ac:dyDescent="0.25">
      <c r="A3" s="176">
        <v>2</v>
      </c>
      <c r="B3" s="182" t="s">
        <v>51</v>
      </c>
      <c r="C3" s="186">
        <v>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5.75" x14ac:dyDescent="0.25">
      <c r="A4" s="176">
        <v>3</v>
      </c>
      <c r="B4" s="179" t="s">
        <v>29</v>
      </c>
      <c r="C4" s="186">
        <v>3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</row>
    <row r="5" spans="1:19" ht="15.75" x14ac:dyDescent="0.25">
      <c r="A5" s="176">
        <v>4</v>
      </c>
      <c r="B5" s="177" t="s">
        <v>28</v>
      </c>
      <c r="C5" s="185">
        <v>4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</row>
    <row r="6" spans="1:19" ht="15.75" x14ac:dyDescent="0.25">
      <c r="A6" s="176">
        <v>5</v>
      </c>
      <c r="B6" s="179" t="s">
        <v>33</v>
      </c>
      <c r="C6" s="186">
        <v>5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1:19" ht="15.75" x14ac:dyDescent="0.25">
      <c r="A7" s="176">
        <v>6</v>
      </c>
      <c r="B7" s="180" t="s">
        <v>36</v>
      </c>
      <c r="C7" s="186">
        <v>6</v>
      </c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</row>
    <row r="8" spans="1:19" ht="15.75" x14ac:dyDescent="0.25">
      <c r="A8" s="176">
        <v>7</v>
      </c>
      <c r="B8" s="182" t="s">
        <v>52</v>
      </c>
      <c r="C8" s="185">
        <v>7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</row>
    <row r="9" spans="1:19" ht="15.75" x14ac:dyDescent="0.25">
      <c r="A9" s="176">
        <v>8</v>
      </c>
      <c r="B9" s="182" t="s">
        <v>54</v>
      </c>
      <c r="C9" s="185">
        <v>8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</row>
    <row r="10" spans="1:19" ht="15.75" x14ac:dyDescent="0.25">
      <c r="A10" s="176">
        <v>9</v>
      </c>
      <c r="B10" s="181" t="s">
        <v>35</v>
      </c>
      <c r="C10" s="186" t="s">
        <v>59</v>
      </c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</row>
    <row r="11" spans="1:19" ht="15.75" x14ac:dyDescent="0.25">
      <c r="A11" s="176">
        <v>10</v>
      </c>
      <c r="B11" s="177" t="s">
        <v>45</v>
      </c>
      <c r="C11" s="186" t="s">
        <v>59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</row>
    <row r="12" spans="1:19" ht="15.75" x14ac:dyDescent="0.25">
      <c r="A12" s="176">
        <v>11</v>
      </c>
      <c r="B12" s="180" t="s">
        <v>32</v>
      </c>
      <c r="C12" s="186" t="s">
        <v>59</v>
      </c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</row>
    <row r="13" spans="1:19" ht="15.75" x14ac:dyDescent="0.25">
      <c r="A13" s="176">
        <v>12</v>
      </c>
      <c r="B13" s="177" t="s">
        <v>46</v>
      </c>
      <c r="C13" s="186" t="s">
        <v>59</v>
      </c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</row>
    <row r="14" spans="1:19" ht="15.75" x14ac:dyDescent="0.25">
      <c r="A14" s="176">
        <v>13</v>
      </c>
      <c r="B14" s="178" t="s">
        <v>47</v>
      </c>
      <c r="C14" s="186" t="s">
        <v>59</v>
      </c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</row>
    <row r="15" spans="1:19" ht="15.75" x14ac:dyDescent="0.25">
      <c r="A15" s="176">
        <v>14</v>
      </c>
      <c r="B15" s="180" t="s">
        <v>48</v>
      </c>
      <c r="C15" s="186" t="s">
        <v>59</v>
      </c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</row>
    <row r="16" spans="1:19" ht="15.75" x14ac:dyDescent="0.25">
      <c r="A16" s="176">
        <v>15</v>
      </c>
      <c r="B16" s="179" t="s">
        <v>34</v>
      </c>
      <c r="C16" s="186" t="s">
        <v>59</v>
      </c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</row>
    <row r="17" spans="1:19" ht="15.75" x14ac:dyDescent="0.25">
      <c r="A17" s="176">
        <v>16</v>
      </c>
      <c r="B17" s="182" t="s">
        <v>50</v>
      </c>
      <c r="C17" s="186" t="s">
        <v>59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</row>
    <row r="18" spans="1:19" ht="15.75" x14ac:dyDescent="0.25">
      <c r="A18" s="176">
        <v>17</v>
      </c>
      <c r="B18" s="179" t="s">
        <v>49</v>
      </c>
      <c r="C18" s="185">
        <v>17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</row>
    <row r="19" spans="1:19" ht="15.75" x14ac:dyDescent="0.2">
      <c r="A19" s="175"/>
      <c r="B19" s="175"/>
      <c r="C19" s="187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</row>
    <row r="20" spans="1:19" ht="15.75" x14ac:dyDescent="0.2">
      <c r="A20" s="191" t="s">
        <v>62</v>
      </c>
      <c r="B20" s="191"/>
      <c r="C20" s="191"/>
      <c r="D20" s="191"/>
      <c r="E20" s="191"/>
      <c r="F20" s="191"/>
      <c r="G20" s="191"/>
      <c r="H20" s="191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</row>
    <row r="21" spans="1:19" ht="15.75" x14ac:dyDescent="0.2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</row>
    <row r="22" spans="1:19" ht="15.75" x14ac:dyDescent="0.2">
      <c r="A22" s="191" t="s">
        <v>63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</row>
    <row r="23" spans="1:19" x14ac:dyDescent="0.2">
      <c r="A23" s="30"/>
      <c r="B23" s="30"/>
      <c r="C23" s="188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spans="1:19" x14ac:dyDescent="0.2">
      <c r="A24" s="30"/>
      <c r="B24" s="30"/>
      <c r="C24" s="188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</sheetData>
  <sortState ref="B3:C15">
    <sortCondition ref="C3:C15"/>
  </sortState>
  <mergeCells count="3">
    <mergeCell ref="A21:S21"/>
    <mergeCell ref="A22:S22"/>
    <mergeCell ref="A20:H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42"/>
  <sheetViews>
    <sheetView showGridLines="0" topLeftCell="A28" workbookViewId="0">
      <selection activeCell="B39" sqref="B39:T41"/>
    </sheetView>
  </sheetViews>
  <sheetFormatPr defaultColWidth="9.140625" defaultRowHeight="12.75" x14ac:dyDescent="0.2"/>
  <cols>
    <col min="1" max="1" width="2.28515625" style="75" bestFit="1" customWidth="1"/>
    <col min="2" max="2" width="1.85546875" style="81" bestFit="1" customWidth="1"/>
    <col min="3" max="22" width="7.7109375" style="30" customWidth="1"/>
    <col min="23" max="16384" width="9.140625" style="30"/>
  </cols>
  <sheetData>
    <row r="1" spans="1:22" s="3" customFormat="1" ht="18.75" customHeight="1" x14ac:dyDescent="0.2">
      <c r="A1" s="203"/>
      <c r="B1" s="203"/>
      <c r="C1" s="203"/>
      <c r="D1" s="203"/>
      <c r="E1" s="200" t="s">
        <v>25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1"/>
      <c r="T1" s="1"/>
      <c r="U1" s="1"/>
    </row>
    <row r="2" spans="1:22" s="3" customFormat="1" ht="19.5" customHeight="1" x14ac:dyDescent="0.2">
      <c r="A2" s="203"/>
      <c r="B2" s="203"/>
      <c r="C2" s="203"/>
      <c r="D2" s="203"/>
      <c r="E2" s="201" t="s">
        <v>37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1"/>
      <c r="T2" s="1"/>
      <c r="U2" s="1"/>
    </row>
    <row r="3" spans="1:22" s="6" customFormat="1" ht="27" customHeight="1" x14ac:dyDescent="0.2">
      <c r="A3" s="203"/>
      <c r="B3" s="203"/>
      <c r="C3" s="203"/>
      <c r="D3" s="203"/>
      <c r="E3" s="202" t="s">
        <v>26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T3" s="4" t="s">
        <v>44</v>
      </c>
      <c r="U3" s="4"/>
    </row>
    <row r="4" spans="1:22" s="73" customFormat="1" ht="15.75" x14ac:dyDescent="0.2">
      <c r="A4" s="74"/>
      <c r="B4" s="76"/>
      <c r="C4" s="204" t="s">
        <v>19</v>
      </c>
      <c r="D4" s="204"/>
      <c r="E4" s="204"/>
      <c r="F4" s="204"/>
      <c r="G4" s="204" t="s">
        <v>20</v>
      </c>
      <c r="H4" s="204"/>
      <c r="I4" s="204"/>
      <c r="J4" s="204"/>
      <c r="K4" s="204" t="s">
        <v>21</v>
      </c>
      <c r="L4" s="204"/>
      <c r="M4" s="204"/>
      <c r="N4" s="204"/>
      <c r="O4" s="204" t="s">
        <v>22</v>
      </c>
      <c r="P4" s="204"/>
      <c r="Q4" s="204"/>
      <c r="R4" s="204"/>
    </row>
    <row r="6" spans="1:22" s="31" customFormat="1" ht="16.5" customHeight="1" x14ac:dyDescent="0.2">
      <c r="A6" s="69" t="s">
        <v>0</v>
      </c>
      <c r="B6" s="77">
        <v>1</v>
      </c>
      <c r="C6" s="192" t="s">
        <v>31</v>
      </c>
      <c r="D6" s="192"/>
      <c r="E6" s="192"/>
      <c r="F6" s="192"/>
      <c r="G6" s="160"/>
      <c r="H6" s="160"/>
      <c r="I6" s="160"/>
      <c r="J6" s="160"/>
      <c r="K6" s="160"/>
      <c r="L6" s="160"/>
      <c r="M6" s="160"/>
      <c r="N6" s="160"/>
      <c r="O6" s="192"/>
      <c r="P6" s="192"/>
      <c r="Q6" s="192"/>
      <c r="R6" s="192"/>
      <c r="S6" s="160"/>
      <c r="T6" s="160"/>
      <c r="U6" s="160"/>
      <c r="V6" s="160"/>
    </row>
    <row r="7" spans="1:22" s="31" customFormat="1" ht="16.5" customHeight="1" x14ac:dyDescent="0.2">
      <c r="A7" s="72"/>
      <c r="B7" s="78"/>
      <c r="C7" s="164"/>
      <c r="D7" s="164"/>
      <c r="E7" s="164"/>
      <c r="F7" s="165"/>
      <c r="G7" s="192" t="s">
        <v>31</v>
      </c>
      <c r="H7" s="192"/>
      <c r="I7" s="192"/>
      <c r="J7" s="192"/>
      <c r="K7" s="160"/>
      <c r="L7" s="160"/>
      <c r="M7" s="160"/>
      <c r="N7" s="160"/>
      <c r="O7" s="161"/>
      <c r="P7" s="160"/>
      <c r="Q7" s="160"/>
      <c r="R7" s="160"/>
      <c r="S7" s="160"/>
      <c r="T7" s="160"/>
      <c r="U7" s="160"/>
      <c r="V7" s="160"/>
    </row>
    <row r="8" spans="1:22" s="31" customFormat="1" ht="16.5" customHeight="1" x14ac:dyDescent="0.2">
      <c r="A8" s="70" t="s">
        <v>3</v>
      </c>
      <c r="B8" s="80">
        <v>4</v>
      </c>
      <c r="C8" s="194" t="s">
        <v>46</v>
      </c>
      <c r="D8" s="194"/>
      <c r="E8" s="194"/>
      <c r="F8" s="195"/>
      <c r="G8" s="167"/>
      <c r="H8" s="164"/>
      <c r="I8" s="164"/>
      <c r="J8" s="165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</row>
    <row r="9" spans="1:22" s="31" customFormat="1" ht="16.5" customHeight="1" x14ac:dyDescent="0.2">
      <c r="A9" s="72"/>
      <c r="B9" s="78"/>
      <c r="C9" s="164"/>
      <c r="D9" s="164"/>
      <c r="E9" s="164"/>
      <c r="F9" s="164"/>
      <c r="G9" s="160"/>
      <c r="H9" s="160"/>
      <c r="I9" s="160"/>
      <c r="J9" s="166"/>
      <c r="K9" s="192" t="s">
        <v>31</v>
      </c>
      <c r="L9" s="192"/>
      <c r="M9" s="192"/>
      <c r="N9" s="192"/>
      <c r="O9" s="160"/>
      <c r="P9" s="160"/>
      <c r="Q9" s="160"/>
      <c r="R9" s="160"/>
      <c r="S9" s="160"/>
      <c r="T9" s="160"/>
      <c r="U9" s="160"/>
      <c r="V9" s="160"/>
    </row>
    <row r="10" spans="1:22" s="31" customFormat="1" ht="16.5" customHeight="1" x14ac:dyDescent="0.2">
      <c r="A10" s="70" t="s">
        <v>1</v>
      </c>
      <c r="B10" s="79">
        <v>2</v>
      </c>
      <c r="C10" s="194" t="s">
        <v>33</v>
      </c>
      <c r="D10" s="194"/>
      <c r="E10" s="194"/>
      <c r="F10" s="194"/>
      <c r="G10" s="160"/>
      <c r="H10" s="160"/>
      <c r="I10" s="160"/>
      <c r="J10" s="166"/>
      <c r="K10" s="167"/>
      <c r="L10" s="164"/>
      <c r="M10" s="164"/>
      <c r="N10" s="165"/>
      <c r="O10" s="160"/>
      <c r="P10" s="160"/>
      <c r="Q10" s="160"/>
      <c r="R10" s="160"/>
      <c r="S10" s="160"/>
      <c r="T10" s="160"/>
      <c r="U10" s="160"/>
      <c r="V10" s="160"/>
    </row>
    <row r="11" spans="1:22" s="31" customFormat="1" ht="16.5" customHeight="1" x14ac:dyDescent="0.2">
      <c r="A11" s="72"/>
      <c r="B11" s="78"/>
      <c r="C11" s="164"/>
      <c r="D11" s="164"/>
      <c r="E11" s="164"/>
      <c r="F11" s="165"/>
      <c r="G11" s="194" t="s">
        <v>33</v>
      </c>
      <c r="H11" s="194"/>
      <c r="I11" s="194"/>
      <c r="J11" s="195"/>
      <c r="K11" s="160"/>
      <c r="L11" s="160"/>
      <c r="M11" s="160"/>
      <c r="N11" s="166"/>
      <c r="O11" s="160"/>
      <c r="P11" s="160"/>
      <c r="Q11" s="160"/>
      <c r="R11" s="160"/>
      <c r="S11" s="160"/>
      <c r="T11" s="160"/>
      <c r="U11" s="160"/>
      <c r="V11" s="160"/>
    </row>
    <row r="12" spans="1:22" s="31" customFormat="1" ht="16.5" customHeight="1" x14ac:dyDescent="0.2">
      <c r="A12" s="71" t="s">
        <v>2</v>
      </c>
      <c r="B12" s="80">
        <v>3</v>
      </c>
      <c r="C12" s="194" t="s">
        <v>45</v>
      </c>
      <c r="D12" s="194"/>
      <c r="E12" s="194"/>
      <c r="F12" s="195"/>
      <c r="G12" s="160"/>
      <c r="H12" s="160"/>
      <c r="I12" s="160"/>
      <c r="J12" s="160"/>
      <c r="K12" s="160"/>
      <c r="L12" s="160"/>
      <c r="M12" s="160"/>
      <c r="N12" s="166"/>
      <c r="O12" s="160"/>
      <c r="P12" s="160"/>
      <c r="Q12" s="160"/>
      <c r="R12" s="160"/>
      <c r="S12" s="160"/>
      <c r="T12" s="160"/>
      <c r="U12" s="160"/>
      <c r="V12" s="160"/>
    </row>
    <row r="13" spans="1:22" s="31" customFormat="1" ht="16.5" customHeight="1" x14ac:dyDescent="0.2">
      <c r="A13" s="72"/>
      <c r="B13" s="78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6"/>
      <c r="O13" s="192" t="s">
        <v>31</v>
      </c>
      <c r="P13" s="192"/>
      <c r="Q13" s="192"/>
      <c r="R13" s="192"/>
      <c r="S13" s="160"/>
      <c r="T13" s="160"/>
      <c r="U13" s="160"/>
      <c r="V13" s="160"/>
    </row>
    <row r="14" spans="1:22" s="31" customFormat="1" ht="16.5" customHeight="1" x14ac:dyDescent="0.2">
      <c r="A14" s="70" t="s">
        <v>3</v>
      </c>
      <c r="B14" s="79">
        <v>1</v>
      </c>
      <c r="C14" s="192" t="s">
        <v>28</v>
      </c>
      <c r="D14" s="192"/>
      <c r="E14" s="192"/>
      <c r="F14" s="192"/>
      <c r="G14" s="160"/>
      <c r="H14" s="160"/>
      <c r="I14" s="160"/>
      <c r="J14" s="160"/>
      <c r="K14" s="160"/>
      <c r="L14" s="160"/>
      <c r="M14" s="160"/>
      <c r="N14" s="166"/>
      <c r="O14" s="167"/>
      <c r="P14" s="164"/>
      <c r="Q14" s="164"/>
      <c r="R14" s="168"/>
      <c r="S14" s="160"/>
      <c r="T14" s="160"/>
      <c r="U14" s="160"/>
      <c r="V14" s="160"/>
    </row>
    <row r="15" spans="1:22" s="31" customFormat="1" ht="16.5" customHeight="1" x14ac:dyDescent="0.2">
      <c r="A15" s="72"/>
      <c r="B15" s="78"/>
      <c r="C15" s="164"/>
      <c r="D15" s="164"/>
      <c r="E15" s="164"/>
      <c r="F15" s="165"/>
      <c r="G15" s="192" t="s">
        <v>28</v>
      </c>
      <c r="H15" s="192"/>
      <c r="I15" s="192"/>
      <c r="J15" s="192"/>
      <c r="K15" s="160"/>
      <c r="L15" s="160"/>
      <c r="M15" s="160"/>
      <c r="N15" s="166"/>
      <c r="O15" s="160"/>
      <c r="P15" s="160"/>
      <c r="Q15" s="160"/>
      <c r="R15" s="162"/>
      <c r="S15" s="160"/>
      <c r="T15" s="160"/>
      <c r="U15" s="160"/>
      <c r="V15" s="160"/>
    </row>
    <row r="16" spans="1:22" s="31" customFormat="1" ht="16.5" customHeight="1" x14ac:dyDescent="0.2">
      <c r="A16" s="70" t="s">
        <v>0</v>
      </c>
      <c r="B16" s="80">
        <v>4</v>
      </c>
      <c r="C16" s="194" t="s">
        <v>34</v>
      </c>
      <c r="D16" s="194"/>
      <c r="E16" s="194"/>
      <c r="F16" s="195"/>
      <c r="G16" s="167"/>
      <c r="H16" s="164"/>
      <c r="I16" s="164"/>
      <c r="J16" s="165"/>
      <c r="K16" s="160"/>
      <c r="L16" s="160"/>
      <c r="M16" s="160"/>
      <c r="N16" s="166"/>
      <c r="O16" s="160"/>
      <c r="P16" s="160"/>
      <c r="Q16" s="160"/>
      <c r="R16" s="162"/>
      <c r="S16" s="160"/>
      <c r="T16" s="160"/>
      <c r="U16" s="160"/>
      <c r="V16" s="160"/>
    </row>
    <row r="17" spans="1:22" s="31" customFormat="1" ht="16.5" customHeight="1" x14ac:dyDescent="0.2">
      <c r="A17" s="72"/>
      <c r="B17" s="78"/>
      <c r="C17" s="164"/>
      <c r="D17" s="164"/>
      <c r="E17" s="164"/>
      <c r="F17" s="164"/>
      <c r="G17" s="160"/>
      <c r="H17" s="160"/>
      <c r="I17" s="160"/>
      <c r="J17" s="166"/>
      <c r="K17" s="192" t="s">
        <v>28</v>
      </c>
      <c r="L17" s="192"/>
      <c r="M17" s="192"/>
      <c r="N17" s="193"/>
      <c r="O17" s="160"/>
      <c r="P17" s="160"/>
      <c r="Q17" s="160"/>
      <c r="R17" s="162"/>
      <c r="S17" s="160"/>
      <c r="T17" s="160"/>
      <c r="U17" s="160"/>
      <c r="V17" s="160"/>
    </row>
    <row r="18" spans="1:22" s="31" customFormat="1" ht="16.5" customHeight="1" x14ac:dyDescent="0.2">
      <c r="A18" s="70" t="s">
        <v>2</v>
      </c>
      <c r="B18" s="79">
        <v>2</v>
      </c>
      <c r="C18" s="194" t="s">
        <v>52</v>
      </c>
      <c r="D18" s="194"/>
      <c r="E18" s="194"/>
      <c r="F18" s="194"/>
      <c r="G18" s="160"/>
      <c r="H18" s="160"/>
      <c r="I18" s="160"/>
      <c r="J18" s="166"/>
      <c r="K18" s="164"/>
      <c r="L18" s="164"/>
      <c r="M18" s="164"/>
      <c r="N18" s="164"/>
      <c r="O18" s="160"/>
      <c r="P18" s="160"/>
      <c r="Q18" s="160"/>
      <c r="R18" s="162"/>
      <c r="S18" s="160"/>
      <c r="T18" s="160"/>
      <c r="U18" s="160"/>
      <c r="V18" s="160"/>
    </row>
    <row r="19" spans="1:22" s="31" customFormat="1" ht="16.5" customHeight="1" x14ac:dyDescent="0.2">
      <c r="A19" s="72"/>
      <c r="B19" s="78"/>
      <c r="C19" s="164"/>
      <c r="D19" s="164"/>
      <c r="E19" s="164"/>
      <c r="F19" s="165"/>
      <c r="G19" s="194" t="s">
        <v>52</v>
      </c>
      <c r="H19" s="194"/>
      <c r="I19" s="194"/>
      <c r="J19" s="195"/>
      <c r="K19" s="160"/>
      <c r="L19" s="160"/>
      <c r="M19" s="160"/>
      <c r="N19" s="160"/>
      <c r="O19" s="160"/>
      <c r="P19" s="160"/>
      <c r="Q19" s="160"/>
      <c r="R19" s="162"/>
      <c r="S19" s="160"/>
      <c r="T19" s="160"/>
      <c r="U19" s="160"/>
      <c r="V19" s="160"/>
    </row>
    <row r="20" spans="1:22" s="31" customFormat="1" ht="16.5" customHeight="1" x14ac:dyDescent="0.2">
      <c r="A20" s="70" t="s">
        <v>1</v>
      </c>
      <c r="B20" s="79">
        <v>3</v>
      </c>
      <c r="C20" s="194" t="s">
        <v>50</v>
      </c>
      <c r="D20" s="194"/>
      <c r="E20" s="194"/>
      <c r="F20" s="195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2"/>
      <c r="S20" s="160"/>
      <c r="T20" s="160"/>
      <c r="U20" s="160"/>
      <c r="V20" s="160"/>
    </row>
    <row r="21" spans="1:22" s="31" customFormat="1" ht="16.5" customHeight="1" x14ac:dyDescent="0.2">
      <c r="A21" s="72"/>
      <c r="B21" s="78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2"/>
      <c r="S21" s="205" t="s">
        <v>31</v>
      </c>
      <c r="T21" s="199"/>
      <c r="U21" s="199"/>
      <c r="V21" s="199"/>
    </row>
    <row r="22" spans="1:22" s="31" customFormat="1" ht="16.5" customHeight="1" x14ac:dyDescent="0.2">
      <c r="A22" s="70" t="s">
        <v>1</v>
      </c>
      <c r="B22" s="79">
        <v>1</v>
      </c>
      <c r="C22" s="199" t="s">
        <v>29</v>
      </c>
      <c r="D22" s="199"/>
      <c r="E22" s="199"/>
      <c r="F22" s="199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207"/>
      <c r="T22" s="208"/>
      <c r="U22" s="208"/>
      <c r="V22" s="208"/>
    </row>
    <row r="23" spans="1:22" s="31" customFormat="1" ht="16.5" customHeight="1" x14ac:dyDescent="0.2">
      <c r="A23" s="72"/>
      <c r="B23" s="78"/>
      <c r="C23" s="164"/>
      <c r="D23" s="164"/>
      <c r="E23" s="164"/>
      <c r="F23" s="165"/>
      <c r="G23" s="199" t="s">
        <v>29</v>
      </c>
      <c r="H23" s="199"/>
      <c r="I23" s="199"/>
      <c r="J23" s="199"/>
      <c r="K23" s="160"/>
      <c r="L23" s="160"/>
      <c r="M23" s="160"/>
      <c r="N23" s="160"/>
      <c r="O23" s="160"/>
      <c r="P23" s="160"/>
      <c r="Q23" s="160"/>
      <c r="R23" s="162"/>
      <c r="S23" s="160"/>
      <c r="T23" s="160"/>
      <c r="U23" s="160"/>
      <c r="V23" s="160"/>
    </row>
    <row r="24" spans="1:22" s="31" customFormat="1" ht="16.5" customHeight="1" x14ac:dyDescent="0.2">
      <c r="A24" s="70" t="s">
        <v>2</v>
      </c>
      <c r="B24" s="79">
        <v>4</v>
      </c>
      <c r="C24" s="194" t="s">
        <v>32</v>
      </c>
      <c r="D24" s="194"/>
      <c r="E24" s="194"/>
      <c r="F24" s="195"/>
      <c r="G24" s="160"/>
      <c r="H24" s="160"/>
      <c r="I24" s="160"/>
      <c r="J24" s="165"/>
      <c r="K24" s="160"/>
      <c r="L24" s="160"/>
      <c r="M24" s="160"/>
      <c r="N24" s="160"/>
      <c r="O24" s="160"/>
      <c r="P24" s="160"/>
      <c r="Q24" s="160"/>
      <c r="R24" s="162"/>
      <c r="S24" s="160"/>
      <c r="T24" s="160"/>
      <c r="U24" s="160"/>
      <c r="V24" s="160"/>
    </row>
    <row r="25" spans="1:22" s="31" customFormat="1" ht="16.5" customHeight="1" x14ac:dyDescent="0.2">
      <c r="A25" s="72"/>
      <c r="B25" s="78"/>
      <c r="C25" s="160"/>
      <c r="D25" s="160"/>
      <c r="E25" s="160"/>
      <c r="F25" s="160"/>
      <c r="G25" s="160"/>
      <c r="H25" s="160"/>
      <c r="I25" s="160"/>
      <c r="J25" s="166"/>
      <c r="K25" s="210" t="s">
        <v>29</v>
      </c>
      <c r="L25" s="199"/>
      <c r="M25" s="199"/>
      <c r="N25" s="199"/>
      <c r="O25" s="160"/>
      <c r="P25" s="160"/>
      <c r="Q25" s="160"/>
      <c r="R25" s="162"/>
      <c r="S25" s="160"/>
      <c r="T25" s="160"/>
      <c r="U25" s="160"/>
      <c r="V25" s="160"/>
    </row>
    <row r="26" spans="1:22" s="31" customFormat="1" ht="16.5" customHeight="1" x14ac:dyDescent="0.2">
      <c r="A26" s="71" t="s">
        <v>0</v>
      </c>
      <c r="B26" s="80">
        <v>2</v>
      </c>
      <c r="C26" s="198" t="s">
        <v>57</v>
      </c>
      <c r="D26" s="198"/>
      <c r="E26" s="198"/>
      <c r="F26" s="198"/>
      <c r="G26" s="160"/>
      <c r="H26" s="160"/>
      <c r="I26" s="160"/>
      <c r="J26" s="166"/>
      <c r="K26" s="160"/>
      <c r="L26" s="160"/>
      <c r="M26" s="160"/>
      <c r="N26" s="166"/>
      <c r="O26" s="160"/>
      <c r="P26" s="160"/>
      <c r="Q26" s="160"/>
      <c r="R26" s="162"/>
      <c r="S26" s="160"/>
      <c r="T26" s="160"/>
      <c r="U26" s="160"/>
      <c r="V26" s="160"/>
    </row>
    <row r="27" spans="1:22" s="31" customFormat="1" ht="16.5" customHeight="1" x14ac:dyDescent="0.2">
      <c r="A27" s="72"/>
      <c r="B27" s="78"/>
      <c r="C27" s="164"/>
      <c r="D27" s="164"/>
      <c r="E27" s="164"/>
      <c r="F27" s="165"/>
      <c r="G27" s="198" t="s">
        <v>57</v>
      </c>
      <c r="H27" s="198"/>
      <c r="I27" s="198"/>
      <c r="J27" s="212"/>
      <c r="K27" s="160"/>
      <c r="L27" s="160"/>
      <c r="M27" s="160"/>
      <c r="N27" s="166"/>
      <c r="O27" s="160"/>
      <c r="P27" s="160"/>
      <c r="Q27" s="160"/>
      <c r="R27" s="162"/>
      <c r="S27" s="160"/>
      <c r="T27" s="160"/>
      <c r="U27" s="160"/>
      <c r="V27" s="160"/>
    </row>
    <row r="28" spans="1:22" s="31" customFormat="1" ht="16.5" customHeight="1" x14ac:dyDescent="0.2">
      <c r="A28" s="71" t="s">
        <v>3</v>
      </c>
      <c r="B28" s="80">
        <v>3</v>
      </c>
      <c r="C28" s="194" t="s">
        <v>48</v>
      </c>
      <c r="D28" s="194"/>
      <c r="E28" s="194"/>
      <c r="F28" s="195"/>
      <c r="G28" s="160"/>
      <c r="H28" s="160"/>
      <c r="I28" s="160"/>
      <c r="J28" s="160"/>
      <c r="K28" s="160"/>
      <c r="L28" s="160"/>
      <c r="M28" s="160"/>
      <c r="N28" s="166"/>
      <c r="O28" s="160"/>
      <c r="P28" s="160"/>
      <c r="Q28" s="160"/>
      <c r="R28" s="162"/>
      <c r="S28" s="160"/>
      <c r="T28" s="160"/>
      <c r="U28" s="160"/>
      <c r="V28" s="160"/>
    </row>
    <row r="29" spans="1:22" s="31" customFormat="1" ht="16.5" customHeight="1" x14ac:dyDescent="0.2">
      <c r="A29" s="72"/>
      <c r="B29" s="78"/>
      <c r="C29" s="164"/>
      <c r="D29" s="164"/>
      <c r="E29" s="164"/>
      <c r="F29" s="164"/>
      <c r="G29" s="160"/>
      <c r="H29" s="160"/>
      <c r="I29" s="160"/>
      <c r="J29" s="160"/>
      <c r="K29" s="160"/>
      <c r="L29" s="160"/>
      <c r="M29" s="160"/>
      <c r="N29" s="166"/>
      <c r="O29" s="209" t="s">
        <v>51</v>
      </c>
      <c r="P29" s="209"/>
      <c r="Q29" s="209"/>
      <c r="R29" s="209"/>
      <c r="S29" s="160"/>
      <c r="T29" s="160"/>
      <c r="U29" s="160"/>
      <c r="V29" s="160"/>
    </row>
    <row r="30" spans="1:22" s="31" customFormat="1" ht="16.5" customHeight="1" x14ac:dyDescent="0.2">
      <c r="A30" s="70" t="s">
        <v>2</v>
      </c>
      <c r="B30" s="79">
        <v>1</v>
      </c>
      <c r="C30" s="194" t="s">
        <v>51</v>
      </c>
      <c r="D30" s="194"/>
      <c r="E30" s="194"/>
      <c r="F30" s="194"/>
      <c r="G30" s="160"/>
      <c r="H30" s="160"/>
      <c r="I30" s="160"/>
      <c r="J30" s="160"/>
      <c r="K30" s="160"/>
      <c r="L30" s="160"/>
      <c r="M30" s="160"/>
      <c r="N30" s="166"/>
      <c r="O30" s="160"/>
      <c r="P30" s="160"/>
      <c r="Q30" s="160"/>
      <c r="R30" s="160"/>
      <c r="S30" s="160"/>
      <c r="T30" s="160"/>
      <c r="U30" s="160"/>
      <c r="V30" s="160"/>
    </row>
    <row r="31" spans="1:22" s="31" customFormat="1" ht="16.5" customHeight="1" x14ac:dyDescent="0.2">
      <c r="A31" s="72"/>
      <c r="B31" s="78"/>
      <c r="C31" s="164"/>
      <c r="D31" s="164"/>
      <c r="E31" s="164"/>
      <c r="F31" s="165"/>
      <c r="G31" s="194" t="s">
        <v>51</v>
      </c>
      <c r="H31" s="194"/>
      <c r="I31" s="194"/>
      <c r="J31" s="194"/>
      <c r="K31" s="160"/>
      <c r="L31" s="160"/>
      <c r="M31" s="160"/>
      <c r="N31" s="166"/>
      <c r="O31" s="160"/>
      <c r="P31" s="160"/>
      <c r="Q31" s="160"/>
      <c r="R31" s="160"/>
      <c r="S31" s="160"/>
      <c r="T31" s="160"/>
      <c r="U31" s="160"/>
      <c r="V31" s="160"/>
    </row>
    <row r="32" spans="1:22" s="31" customFormat="1" ht="16.5" customHeight="1" x14ac:dyDescent="0.2">
      <c r="A32" s="70" t="s">
        <v>1</v>
      </c>
      <c r="B32" s="79">
        <v>4</v>
      </c>
      <c r="C32" s="194" t="s">
        <v>47</v>
      </c>
      <c r="D32" s="194"/>
      <c r="E32" s="194"/>
      <c r="F32" s="195"/>
      <c r="G32" s="164"/>
      <c r="H32" s="164"/>
      <c r="I32" s="164"/>
      <c r="J32" s="165"/>
      <c r="K32" s="169"/>
      <c r="L32" s="169"/>
      <c r="M32" s="169"/>
      <c r="N32" s="170"/>
      <c r="O32" s="160"/>
      <c r="P32" s="160"/>
      <c r="Q32" s="160"/>
      <c r="R32" s="160"/>
      <c r="S32" s="160"/>
      <c r="T32" s="160"/>
      <c r="U32" s="160"/>
      <c r="V32" s="160"/>
    </row>
    <row r="33" spans="1:22" s="31" customFormat="1" ht="16.5" customHeight="1" x14ac:dyDescent="0.2">
      <c r="A33" s="72"/>
      <c r="B33" s="78"/>
      <c r="C33" s="160"/>
      <c r="D33" s="160"/>
      <c r="E33" s="160"/>
      <c r="F33" s="160"/>
      <c r="G33" s="160"/>
      <c r="H33" s="160"/>
      <c r="I33" s="160"/>
      <c r="J33" s="166"/>
      <c r="K33" s="211" t="s">
        <v>51</v>
      </c>
      <c r="L33" s="211"/>
      <c r="M33" s="211"/>
      <c r="N33" s="211"/>
      <c r="O33" s="160"/>
      <c r="P33" s="160"/>
      <c r="Q33" s="160"/>
      <c r="R33" s="160"/>
      <c r="S33" s="160"/>
      <c r="T33" s="160"/>
      <c r="U33" s="160"/>
      <c r="V33" s="160"/>
    </row>
    <row r="34" spans="1:22" s="31" customFormat="1" ht="16.5" customHeight="1" x14ac:dyDescent="0.2">
      <c r="A34" s="70" t="s">
        <v>3</v>
      </c>
      <c r="B34" s="79">
        <v>2</v>
      </c>
      <c r="C34" s="194" t="s">
        <v>36</v>
      </c>
      <c r="D34" s="194"/>
      <c r="E34" s="194"/>
      <c r="F34" s="194"/>
      <c r="G34" s="160"/>
      <c r="H34" s="160"/>
      <c r="I34" s="160"/>
      <c r="J34" s="166"/>
      <c r="K34" s="160"/>
      <c r="L34" s="160"/>
      <c r="M34" s="160"/>
      <c r="N34" s="163"/>
      <c r="O34" s="199" t="s">
        <v>28</v>
      </c>
      <c r="P34" s="199"/>
      <c r="Q34" s="199"/>
      <c r="R34" s="199"/>
      <c r="S34" s="160"/>
      <c r="T34" s="160"/>
      <c r="U34" s="160"/>
      <c r="V34" s="160"/>
    </row>
    <row r="35" spans="1:22" s="31" customFormat="1" ht="16.5" customHeight="1" x14ac:dyDescent="0.2">
      <c r="A35" s="72"/>
      <c r="B35" s="78"/>
      <c r="C35" s="164"/>
      <c r="D35" s="164"/>
      <c r="E35" s="164"/>
      <c r="F35" s="165"/>
      <c r="G35" s="194" t="s">
        <v>36</v>
      </c>
      <c r="H35" s="194"/>
      <c r="I35" s="194"/>
      <c r="J35" s="195"/>
      <c r="K35" s="160"/>
      <c r="L35" s="160"/>
      <c r="M35" s="160"/>
      <c r="N35" s="160"/>
      <c r="O35" s="164"/>
      <c r="P35" s="164"/>
      <c r="Q35" s="164"/>
      <c r="R35" s="165"/>
      <c r="S35" s="199" t="s">
        <v>29</v>
      </c>
      <c r="T35" s="199"/>
      <c r="U35" s="199"/>
      <c r="V35" s="199"/>
    </row>
    <row r="36" spans="1:22" s="31" customFormat="1" ht="16.5" customHeight="1" x14ac:dyDescent="0.2">
      <c r="A36" s="72" t="s">
        <v>0</v>
      </c>
      <c r="B36" s="78">
        <v>3</v>
      </c>
      <c r="C36" s="194" t="s">
        <v>35</v>
      </c>
      <c r="D36" s="194"/>
      <c r="E36" s="194"/>
      <c r="F36" s="195"/>
      <c r="G36" s="160"/>
      <c r="H36" s="160"/>
      <c r="I36" s="160"/>
      <c r="J36" s="160"/>
      <c r="K36" s="160"/>
      <c r="L36" s="160"/>
      <c r="M36" s="160"/>
      <c r="N36" s="160"/>
      <c r="O36" s="199" t="s">
        <v>29</v>
      </c>
      <c r="P36" s="199"/>
      <c r="Q36" s="199"/>
      <c r="R36" s="206"/>
      <c r="S36" s="208"/>
      <c r="T36" s="208"/>
      <c r="U36" s="208"/>
      <c r="V36" s="208"/>
    </row>
    <row r="39" spans="1:22" x14ac:dyDescent="0.2">
      <c r="B39" s="196" t="s">
        <v>60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</row>
    <row r="40" spans="1:22" x14ac:dyDescent="0.2"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</row>
    <row r="41" spans="1:22" x14ac:dyDescent="0.2">
      <c r="B41" s="196" t="s">
        <v>61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</row>
    <row r="42" spans="1:22" x14ac:dyDescent="0.2">
      <c r="C42" s="10"/>
    </row>
  </sheetData>
  <mergeCells count="48">
    <mergeCell ref="C32:F32"/>
    <mergeCell ref="G35:J35"/>
    <mergeCell ref="S21:V21"/>
    <mergeCell ref="S35:V35"/>
    <mergeCell ref="O36:R36"/>
    <mergeCell ref="O34:R34"/>
    <mergeCell ref="S22:V22"/>
    <mergeCell ref="S36:V36"/>
    <mergeCell ref="O29:R29"/>
    <mergeCell ref="K25:N25"/>
    <mergeCell ref="K33:N33"/>
    <mergeCell ref="C24:F24"/>
    <mergeCell ref="G27:J27"/>
    <mergeCell ref="C28:F28"/>
    <mergeCell ref="C30:F30"/>
    <mergeCell ref="G31:J31"/>
    <mergeCell ref="E1:R1"/>
    <mergeCell ref="E2:R2"/>
    <mergeCell ref="E3:R3"/>
    <mergeCell ref="C6:F6"/>
    <mergeCell ref="A1:D3"/>
    <mergeCell ref="O6:R6"/>
    <mergeCell ref="C4:F4"/>
    <mergeCell ref="G4:J4"/>
    <mergeCell ref="K4:N4"/>
    <mergeCell ref="O4:R4"/>
    <mergeCell ref="G7:J7"/>
    <mergeCell ref="O13:R13"/>
    <mergeCell ref="C10:F10"/>
    <mergeCell ref="C12:F12"/>
    <mergeCell ref="G11:J11"/>
    <mergeCell ref="K9:N9"/>
    <mergeCell ref="K17:N17"/>
    <mergeCell ref="C8:F8"/>
    <mergeCell ref="B39:T39"/>
    <mergeCell ref="B40:T40"/>
    <mergeCell ref="B41:T41"/>
    <mergeCell ref="C26:F26"/>
    <mergeCell ref="G15:J15"/>
    <mergeCell ref="C16:F16"/>
    <mergeCell ref="G19:J19"/>
    <mergeCell ref="C18:F18"/>
    <mergeCell ref="C36:F36"/>
    <mergeCell ref="C34:F34"/>
    <mergeCell ref="C20:F20"/>
    <mergeCell ref="C14:F14"/>
    <mergeCell ref="C22:F22"/>
    <mergeCell ref="G23:J23"/>
  </mergeCells>
  <pageMargins left="0.35433070866141736" right="0.27559055118110237" top="0.23622047244094491" bottom="0.19685039370078741" header="0" footer="0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2">
    <tabColor theme="1"/>
  </sheetPr>
  <dimension ref="A1:T64"/>
  <sheetViews>
    <sheetView showGridLines="0" tabSelected="1" topLeftCell="A16" workbookViewId="0">
      <selection activeCell="B29" sqref="B29:T29"/>
    </sheetView>
  </sheetViews>
  <sheetFormatPr defaultColWidth="9.140625" defaultRowHeight="12.75" x14ac:dyDescent="0.2"/>
  <cols>
    <col min="1" max="1" width="4.140625" style="30" customWidth="1"/>
    <col min="2" max="13" width="9.5703125" style="30" customWidth="1"/>
    <col min="14" max="16384" width="9.140625" style="30"/>
  </cols>
  <sheetData>
    <row r="1" spans="1:16" s="3" customFormat="1" ht="18.75" customHeight="1" x14ac:dyDescent="0.2">
      <c r="A1" s="219"/>
      <c r="B1" s="219"/>
      <c r="C1" s="219"/>
      <c r="D1" s="67"/>
      <c r="E1" s="200" t="s">
        <v>25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 s="3" customFormat="1" ht="19.5" customHeight="1" x14ac:dyDescent="0.2">
      <c r="A2" s="219"/>
      <c r="B2" s="219"/>
      <c r="C2" s="219"/>
      <c r="D2" s="68"/>
      <c r="E2" s="218" t="s">
        <v>37</v>
      </c>
      <c r="F2" s="218"/>
      <c r="G2" s="218"/>
      <c r="H2" s="218"/>
      <c r="I2" s="218"/>
      <c r="J2" s="218"/>
      <c r="K2" s="218"/>
      <c r="L2" s="218"/>
      <c r="M2" s="218"/>
      <c r="N2" s="200"/>
      <c r="O2" s="200"/>
      <c r="P2" s="200"/>
    </row>
    <row r="3" spans="1:16" s="6" customFormat="1" ht="27" customHeight="1" x14ac:dyDescent="0.2">
      <c r="A3" s="219"/>
      <c r="B3" s="219"/>
      <c r="C3" s="219"/>
      <c r="D3" s="66"/>
      <c r="E3" s="202" t="s">
        <v>27</v>
      </c>
      <c r="F3" s="202"/>
      <c r="G3" s="202"/>
      <c r="H3" s="202"/>
      <c r="I3" s="202"/>
      <c r="J3" s="202"/>
      <c r="K3" s="202"/>
      <c r="L3" s="202"/>
      <c r="M3" s="202"/>
      <c r="N3" s="220" t="s">
        <v>44</v>
      </c>
      <c r="O3" s="220"/>
      <c r="P3" s="220"/>
    </row>
    <row r="4" spans="1:16" ht="15.75" x14ac:dyDescent="0.2">
      <c r="B4" s="204"/>
      <c r="C4" s="204"/>
      <c r="D4" s="204"/>
      <c r="E4" s="204"/>
      <c r="F4" s="204"/>
      <c r="G4" s="204"/>
      <c r="H4" s="204"/>
      <c r="I4" s="204"/>
    </row>
    <row r="6" spans="1:16" x14ac:dyDescent="0.2">
      <c r="B6" s="215" t="s">
        <v>33</v>
      </c>
      <c r="C6" s="215"/>
      <c r="D6" s="215"/>
      <c r="E6" s="215"/>
    </row>
    <row r="7" spans="1:16" x14ac:dyDescent="0.2">
      <c r="B7" s="172"/>
      <c r="C7" s="172"/>
      <c r="D7" s="172"/>
      <c r="E7" s="173"/>
    </row>
    <row r="8" spans="1:16" x14ac:dyDescent="0.2">
      <c r="E8" s="171"/>
      <c r="F8" s="215" t="s">
        <v>33</v>
      </c>
      <c r="G8" s="215"/>
      <c r="H8" s="215"/>
      <c r="I8" s="215"/>
    </row>
    <row r="9" spans="1:16" x14ac:dyDescent="0.2">
      <c r="E9" s="171"/>
      <c r="I9" s="171"/>
    </row>
    <row r="10" spans="1:16" x14ac:dyDescent="0.2">
      <c r="B10" s="215" t="s">
        <v>52</v>
      </c>
      <c r="C10" s="215"/>
      <c r="D10" s="215"/>
      <c r="E10" s="216"/>
      <c r="I10" s="171"/>
    </row>
    <row r="11" spans="1:16" x14ac:dyDescent="0.2">
      <c r="I11" s="171"/>
    </row>
    <row r="12" spans="1:16" x14ac:dyDescent="0.2">
      <c r="I12" s="171"/>
      <c r="J12" s="215" t="s">
        <v>33</v>
      </c>
      <c r="K12" s="215"/>
      <c r="L12" s="215"/>
      <c r="M12" s="215"/>
    </row>
    <row r="13" spans="1:16" x14ac:dyDescent="0.2">
      <c r="I13" s="171"/>
      <c r="J13" s="208"/>
      <c r="K13" s="208"/>
      <c r="L13" s="208"/>
      <c r="M13" s="208"/>
    </row>
    <row r="14" spans="1:16" x14ac:dyDescent="0.2">
      <c r="B14" s="213" t="s">
        <v>57</v>
      </c>
      <c r="C14" s="213"/>
      <c r="D14" s="213"/>
      <c r="E14" s="213"/>
      <c r="I14" s="171"/>
    </row>
    <row r="15" spans="1:16" x14ac:dyDescent="0.2">
      <c r="B15" s="172"/>
      <c r="C15" s="172"/>
      <c r="D15" s="172"/>
      <c r="E15" s="173"/>
      <c r="I15" s="171"/>
    </row>
    <row r="16" spans="1:16" x14ac:dyDescent="0.2">
      <c r="E16" s="171"/>
      <c r="F16" s="215" t="s">
        <v>36</v>
      </c>
      <c r="G16" s="215"/>
      <c r="H16" s="215"/>
      <c r="I16" s="216"/>
    </row>
    <row r="17" spans="2:20" x14ac:dyDescent="0.2">
      <c r="E17" s="171"/>
    </row>
    <row r="18" spans="2:20" x14ac:dyDescent="0.2">
      <c r="B18" s="215" t="s">
        <v>36</v>
      </c>
      <c r="C18" s="215"/>
      <c r="D18" s="215"/>
      <c r="E18" s="216"/>
    </row>
    <row r="22" spans="2:20" x14ac:dyDescent="0.2">
      <c r="F22" s="215" t="s">
        <v>52</v>
      </c>
      <c r="G22" s="215"/>
      <c r="H22" s="215"/>
      <c r="I22" s="215"/>
    </row>
    <row r="23" spans="2:20" x14ac:dyDescent="0.2">
      <c r="F23" s="172"/>
      <c r="G23" s="172"/>
      <c r="H23" s="172"/>
      <c r="I23" s="173"/>
    </row>
    <row r="24" spans="2:20" ht="18.75" x14ac:dyDescent="0.2">
      <c r="C24" s="147" t="s">
        <v>43</v>
      </c>
      <c r="I24" s="171"/>
      <c r="J24" s="217" t="s">
        <v>52</v>
      </c>
      <c r="K24" s="215"/>
      <c r="L24" s="215"/>
      <c r="M24" s="215"/>
    </row>
    <row r="25" spans="2:20" x14ac:dyDescent="0.2">
      <c r="I25" s="171"/>
      <c r="J25" s="208"/>
      <c r="K25" s="208"/>
      <c r="L25" s="208"/>
      <c r="M25" s="208"/>
    </row>
    <row r="26" spans="2:20" x14ac:dyDescent="0.2">
      <c r="F26" s="213" t="s">
        <v>57</v>
      </c>
      <c r="G26" s="213"/>
      <c r="H26" s="213"/>
      <c r="I26" s="214"/>
    </row>
    <row r="29" spans="2:20" x14ac:dyDescent="0.2">
      <c r="B29" s="196" t="s">
        <v>60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</row>
    <row r="30" spans="2:20" x14ac:dyDescent="0.2"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</row>
    <row r="31" spans="2:20" x14ac:dyDescent="0.2">
      <c r="B31" s="196" t="s">
        <v>61</v>
      </c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</row>
    <row r="45" ht="14.25" customHeight="1" x14ac:dyDescent="0.2"/>
    <row r="46" ht="12" customHeight="1" x14ac:dyDescent="0.2"/>
    <row r="47" ht="12.75" customHeight="1" x14ac:dyDescent="0.2"/>
    <row r="48" ht="15" customHeight="1" x14ac:dyDescent="0.2"/>
    <row r="49" ht="7.5" customHeight="1" x14ac:dyDescent="0.2"/>
    <row r="50" ht="12.75" customHeight="1" x14ac:dyDescent="0.2"/>
    <row r="52" ht="12.75" customHeight="1" x14ac:dyDescent="0.2"/>
    <row r="53" ht="6" customHeight="1" x14ac:dyDescent="0.2"/>
    <row r="54" ht="13.5" customHeight="1" x14ac:dyDescent="0.2"/>
    <row r="55" ht="6" customHeight="1" x14ac:dyDescent="0.2"/>
    <row r="56" ht="13.5" customHeight="1" x14ac:dyDescent="0.2"/>
    <row r="58" ht="12.75" customHeight="1" x14ac:dyDescent="0.2"/>
    <row r="59" ht="12.75" customHeight="1" x14ac:dyDescent="0.2"/>
    <row r="61" ht="7.5" customHeight="1" x14ac:dyDescent="0.2"/>
    <row r="62" ht="12.75" customHeight="1" x14ac:dyDescent="0.2"/>
    <row r="63" ht="13.5" customHeight="1" x14ac:dyDescent="0.2"/>
    <row r="64" ht="13.5" customHeight="1" x14ac:dyDescent="0.2"/>
  </sheetData>
  <mergeCells count="23">
    <mergeCell ref="E2:M2"/>
    <mergeCell ref="E1:M1"/>
    <mergeCell ref="N1:P2"/>
    <mergeCell ref="J13:M13"/>
    <mergeCell ref="B14:E14"/>
    <mergeCell ref="B4:E4"/>
    <mergeCell ref="F4:I4"/>
    <mergeCell ref="A1:C3"/>
    <mergeCell ref="N3:P3"/>
    <mergeCell ref="E3:M3"/>
    <mergeCell ref="F8:I8"/>
    <mergeCell ref="B30:T30"/>
    <mergeCell ref="B31:T31"/>
    <mergeCell ref="F26:I26"/>
    <mergeCell ref="B6:E6"/>
    <mergeCell ref="B10:E10"/>
    <mergeCell ref="J25:M25"/>
    <mergeCell ref="J24:M24"/>
    <mergeCell ref="F16:I16"/>
    <mergeCell ref="J12:M12"/>
    <mergeCell ref="F22:I22"/>
    <mergeCell ref="B18:E18"/>
    <mergeCell ref="B29:T29"/>
  </mergeCells>
  <phoneticPr fontId="2" type="noConversion"/>
  <pageMargins left="0.35433070866141736" right="0.27559055118110237" top="0.23622047244094491" bottom="0.19685039370078741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7"/>
  <sheetViews>
    <sheetView topLeftCell="A13" workbookViewId="0">
      <selection activeCell="A25" sqref="A25:S27"/>
    </sheetView>
  </sheetViews>
  <sheetFormatPr defaultColWidth="9.140625" defaultRowHeight="12.75" x14ac:dyDescent="0.2"/>
  <cols>
    <col min="1" max="1" width="7" style="10" bestFit="1" customWidth="1"/>
    <col min="2" max="2" width="3.42578125" style="10" customWidth="1"/>
    <col min="3" max="3" width="5.28515625" style="10" customWidth="1"/>
    <col min="4" max="4" width="5.42578125" style="10" customWidth="1"/>
    <col min="5" max="5" width="29.140625" style="10" customWidth="1"/>
    <col min="6" max="6" width="2.42578125" style="10" customWidth="1"/>
    <col min="7" max="7" width="4.5703125" style="10" customWidth="1"/>
    <col min="8" max="9" width="3.85546875" style="10" customWidth="1"/>
    <col min="10" max="10" width="3.7109375" style="10" customWidth="1"/>
    <col min="11" max="11" width="21.140625" style="10" customWidth="1"/>
    <col min="12" max="12" width="5.5703125" style="10" customWidth="1"/>
    <col min="13" max="13" width="6" style="10" customWidth="1"/>
    <col min="14" max="14" width="4.7109375" style="10" customWidth="1"/>
    <col min="15" max="15" width="5" style="10" customWidth="1"/>
    <col min="16" max="16" width="5" style="10" bestFit="1" customWidth="1"/>
    <col min="17" max="18" width="5.42578125" style="10" customWidth="1"/>
    <col min="19" max="19" width="13.42578125" style="10" customWidth="1"/>
    <col min="20" max="20" width="4.7109375" style="10" customWidth="1"/>
    <col min="21" max="16384" width="9.140625" style="10"/>
  </cols>
  <sheetData>
    <row r="1" spans="1:20" s="3" customFormat="1" ht="12.75" customHeight="1" x14ac:dyDescent="0.2">
      <c r="A1" s="203"/>
      <c r="B1" s="203"/>
      <c r="C1" s="203"/>
      <c r="D1" s="203"/>
      <c r="E1" s="200" t="s">
        <v>25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1"/>
      <c r="R1" s="221"/>
      <c r="S1" s="221"/>
      <c r="T1" s="2"/>
    </row>
    <row r="2" spans="1:20" s="3" customFormat="1" ht="7.5" customHeight="1" x14ac:dyDescent="0.2">
      <c r="A2" s="203"/>
      <c r="B2" s="203"/>
      <c r="C2" s="203"/>
      <c r="D2" s="203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21"/>
      <c r="R2" s="221"/>
      <c r="S2" s="221"/>
      <c r="T2" s="2"/>
    </row>
    <row r="3" spans="1:20" s="3" customFormat="1" ht="22.5" customHeight="1" thickBot="1" x14ac:dyDescent="0.25">
      <c r="A3" s="203"/>
      <c r="B3" s="203"/>
      <c r="C3" s="203"/>
      <c r="D3" s="203"/>
      <c r="E3" s="201" t="s">
        <v>37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21"/>
      <c r="R3" s="221"/>
      <c r="S3" s="221"/>
      <c r="T3" s="2"/>
    </row>
    <row r="4" spans="1:20" s="6" customFormat="1" ht="27" customHeight="1" thickBot="1" x14ac:dyDescent="0.25">
      <c r="A4" s="203"/>
      <c r="B4" s="203"/>
      <c r="C4" s="203"/>
      <c r="D4" s="203"/>
      <c r="E4" s="222" t="s">
        <v>24</v>
      </c>
      <c r="F4" s="223"/>
      <c r="G4" s="223"/>
      <c r="H4" s="223"/>
      <c r="I4" s="223"/>
      <c r="J4" s="224"/>
      <c r="K4" s="57" t="s">
        <v>55</v>
      </c>
      <c r="L4" s="226" t="s">
        <v>38</v>
      </c>
      <c r="M4" s="227"/>
      <c r="N4" s="227"/>
      <c r="O4" s="227"/>
      <c r="P4" s="227"/>
      <c r="Q4" s="225" t="s">
        <v>44</v>
      </c>
      <c r="R4" s="225"/>
      <c r="S4" s="225"/>
      <c r="T4" s="5"/>
    </row>
    <row r="5" spans="1:20" ht="16.5" thickBot="1" x14ac:dyDescent="0.25">
      <c r="A5" s="7" t="s">
        <v>17</v>
      </c>
      <c r="B5" s="228" t="s">
        <v>9</v>
      </c>
      <c r="C5" s="228"/>
      <c r="D5" s="228"/>
      <c r="E5" s="228"/>
      <c r="F5" s="229" t="s">
        <v>15</v>
      </c>
      <c r="G5" s="229"/>
      <c r="H5" s="229"/>
      <c r="I5" s="229"/>
      <c r="J5" s="229"/>
      <c r="K5" s="56" t="s">
        <v>16</v>
      </c>
      <c r="L5" s="238" t="s">
        <v>6</v>
      </c>
      <c r="M5" s="239"/>
      <c r="N5" s="239"/>
      <c r="O5" s="240"/>
      <c r="P5" s="230" t="s">
        <v>8</v>
      </c>
      <c r="Q5" s="231"/>
      <c r="R5" s="238" t="s">
        <v>14</v>
      </c>
      <c r="S5" s="240"/>
    </row>
    <row r="6" spans="1:20" ht="15.75" x14ac:dyDescent="0.2">
      <c r="A6" s="32" t="s">
        <v>0</v>
      </c>
      <c r="B6" s="232" t="s">
        <v>31</v>
      </c>
      <c r="C6" s="233"/>
      <c r="D6" s="233"/>
      <c r="E6" s="234"/>
      <c r="F6" s="235">
        <v>558.9</v>
      </c>
      <c r="G6" s="235"/>
      <c r="H6" s="235"/>
      <c r="I6" s="235"/>
      <c r="J6" s="235"/>
      <c r="K6" s="47"/>
      <c r="L6" s="50" t="str">
        <f>Q14</f>
        <v>3</v>
      </c>
      <c r="M6" s="45" t="str">
        <f>Q16</f>
        <v>3</v>
      </c>
      <c r="N6" s="45" t="str">
        <f>Q18</f>
        <v>3</v>
      </c>
      <c r="O6" s="51" t="str">
        <f>Q20</f>
        <v>3</v>
      </c>
      <c r="P6" s="236">
        <f>L6+M6+N6+O6</f>
        <v>12</v>
      </c>
      <c r="Q6" s="237"/>
      <c r="R6" s="282">
        <v>1</v>
      </c>
      <c r="S6" s="283"/>
    </row>
    <row r="7" spans="1:20" ht="15.75" x14ac:dyDescent="0.2">
      <c r="A7" s="33" t="s">
        <v>1</v>
      </c>
      <c r="B7" s="244" t="s">
        <v>34</v>
      </c>
      <c r="C7" s="245"/>
      <c r="D7" s="245"/>
      <c r="E7" s="246"/>
      <c r="F7" s="247">
        <v>560</v>
      </c>
      <c r="G7" s="247"/>
      <c r="H7" s="247"/>
      <c r="I7" s="247"/>
      <c r="J7" s="247"/>
      <c r="K7" s="48"/>
      <c r="L7" s="52" t="str">
        <f>R14</f>
        <v>0</v>
      </c>
      <c r="M7" s="11" t="str">
        <f>Q17</f>
        <v>1</v>
      </c>
      <c r="N7" s="11" t="str">
        <f>Q19</f>
        <v>0</v>
      </c>
      <c r="O7" s="53" t="str">
        <f>Q22</f>
        <v>3</v>
      </c>
      <c r="P7" s="248">
        <f>L7+M7+N7+O7</f>
        <v>4</v>
      </c>
      <c r="Q7" s="249"/>
      <c r="R7" s="280">
        <v>4</v>
      </c>
      <c r="S7" s="281"/>
    </row>
    <row r="8" spans="1:20" ht="15.75" x14ac:dyDescent="0.2">
      <c r="A8" s="33" t="s">
        <v>2</v>
      </c>
      <c r="B8" s="244" t="s">
        <v>49</v>
      </c>
      <c r="C8" s="245"/>
      <c r="D8" s="245"/>
      <c r="E8" s="246"/>
      <c r="F8" s="247">
        <v>520</v>
      </c>
      <c r="G8" s="247"/>
      <c r="H8" s="247"/>
      <c r="I8" s="247"/>
      <c r="J8" s="247"/>
      <c r="K8" s="48"/>
      <c r="L8" s="52" t="str">
        <f>Q15</f>
        <v>0</v>
      </c>
      <c r="M8" s="11" t="str">
        <f>R18</f>
        <v>0</v>
      </c>
      <c r="N8" s="11" t="str">
        <f>Q21</f>
        <v>0</v>
      </c>
      <c r="O8" s="53" t="str">
        <f>R22</f>
        <v>0</v>
      </c>
      <c r="P8" s="248">
        <f>L8+M8+N8+O8</f>
        <v>0</v>
      </c>
      <c r="Q8" s="249"/>
      <c r="R8" s="280">
        <v>5</v>
      </c>
      <c r="S8" s="281"/>
    </row>
    <row r="9" spans="1:20" ht="16.5" thickBot="1" x14ac:dyDescent="0.25">
      <c r="A9" s="33" t="s">
        <v>3</v>
      </c>
      <c r="B9" s="241" t="s">
        <v>35</v>
      </c>
      <c r="C9" s="242"/>
      <c r="D9" s="242"/>
      <c r="E9" s="243"/>
      <c r="F9" s="255">
        <v>558.9</v>
      </c>
      <c r="G9" s="255"/>
      <c r="H9" s="255"/>
      <c r="I9" s="255"/>
      <c r="J9" s="255"/>
      <c r="K9" s="48"/>
      <c r="L9" s="52" t="str">
        <f>R15</f>
        <v>3</v>
      </c>
      <c r="M9" s="11" t="str">
        <f>R17</f>
        <v>1</v>
      </c>
      <c r="N9" s="11" t="str">
        <f>R20</f>
        <v>0</v>
      </c>
      <c r="O9" s="53" t="str">
        <f>Q23</f>
        <v>0</v>
      </c>
      <c r="P9" s="248">
        <f>L9+M9+N9+O9</f>
        <v>4</v>
      </c>
      <c r="Q9" s="249"/>
      <c r="R9" s="280">
        <v>3</v>
      </c>
      <c r="S9" s="281"/>
    </row>
    <row r="10" spans="1:20" ht="16.5" thickBot="1" x14ac:dyDescent="0.25">
      <c r="A10" s="34" t="s">
        <v>4</v>
      </c>
      <c r="B10" s="268" t="s">
        <v>57</v>
      </c>
      <c r="C10" s="268"/>
      <c r="D10" s="268"/>
      <c r="E10" s="268"/>
      <c r="F10" s="269">
        <v>546.6</v>
      </c>
      <c r="G10" s="269"/>
      <c r="H10" s="269"/>
      <c r="I10" s="269"/>
      <c r="J10" s="269"/>
      <c r="K10" s="49"/>
      <c r="L10" s="54" t="str">
        <f>R16</f>
        <v>0</v>
      </c>
      <c r="M10" s="46" t="str">
        <f>R19</f>
        <v>3</v>
      </c>
      <c r="N10" s="46" t="str">
        <f>R21</f>
        <v>3</v>
      </c>
      <c r="O10" s="55" t="str">
        <f>R23</f>
        <v>3</v>
      </c>
      <c r="P10" s="270">
        <f>L10+M10+N10+O10</f>
        <v>9</v>
      </c>
      <c r="Q10" s="271"/>
      <c r="R10" s="278">
        <v>2</v>
      </c>
      <c r="S10" s="279"/>
    </row>
    <row r="11" spans="1:20" ht="6.75" customHeight="1" thickBot="1" x14ac:dyDescent="0.25">
      <c r="A11" s="256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</row>
    <row r="12" spans="1:20" ht="13.5" customHeight="1" thickBot="1" x14ac:dyDescent="0.25">
      <c r="A12" s="258" t="s">
        <v>18</v>
      </c>
      <c r="B12" s="260"/>
      <c r="C12" s="262" t="s">
        <v>5</v>
      </c>
      <c r="D12" s="263"/>
      <c r="E12" s="251" t="s">
        <v>9</v>
      </c>
      <c r="F12" s="251"/>
      <c r="G12" s="253"/>
      <c r="H12" s="264" t="s">
        <v>9</v>
      </c>
      <c r="I12" s="251"/>
      <c r="J12" s="251"/>
      <c r="K12" s="265"/>
      <c r="L12" s="230" t="s">
        <v>5</v>
      </c>
      <c r="M12" s="231"/>
      <c r="N12" s="285"/>
      <c r="O12" s="230" t="s">
        <v>7</v>
      </c>
      <c r="P12" s="231"/>
      <c r="Q12" s="264" t="s">
        <v>10</v>
      </c>
      <c r="R12" s="265"/>
      <c r="S12" s="284"/>
    </row>
    <row r="13" spans="1:20" ht="15" customHeight="1" thickBot="1" x14ac:dyDescent="0.25">
      <c r="A13" s="259"/>
      <c r="B13" s="261"/>
      <c r="C13" s="7">
        <v>1</v>
      </c>
      <c r="D13" s="8">
        <v>2</v>
      </c>
      <c r="E13" s="252"/>
      <c r="F13" s="252"/>
      <c r="G13" s="254"/>
      <c r="H13" s="266"/>
      <c r="I13" s="252"/>
      <c r="J13" s="252"/>
      <c r="K13" s="267"/>
      <c r="L13" s="7">
        <v>1</v>
      </c>
      <c r="M13" s="8">
        <v>2</v>
      </c>
      <c r="N13" s="286"/>
      <c r="O13" s="7" t="s">
        <v>11</v>
      </c>
      <c r="P13" s="8" t="s">
        <v>12</v>
      </c>
      <c r="Q13" s="266"/>
      <c r="R13" s="267"/>
      <c r="S13" s="284"/>
    </row>
    <row r="14" spans="1:20" ht="15.75" x14ac:dyDescent="0.2">
      <c r="A14" s="35">
        <v>1</v>
      </c>
      <c r="B14" s="13" t="s">
        <v>0</v>
      </c>
      <c r="C14" s="14">
        <v>1</v>
      </c>
      <c r="D14" s="15">
        <v>1</v>
      </c>
      <c r="E14" s="250" t="str">
        <f>+B6</f>
        <v>Šiaulių r. Kuršėnų Lauryno Ivinskio gimn.</v>
      </c>
      <c r="F14" s="250"/>
      <c r="G14" s="16" t="s">
        <v>13</v>
      </c>
      <c r="H14" s="250" t="str">
        <f>+B7</f>
        <v>Šilutės r. Vainuto gimnazija </v>
      </c>
      <c r="I14" s="250"/>
      <c r="J14" s="250"/>
      <c r="K14" s="250"/>
      <c r="L14" s="14">
        <v>0</v>
      </c>
      <c r="M14" s="15">
        <v>0</v>
      </c>
      <c r="N14" s="13" t="s">
        <v>1</v>
      </c>
      <c r="O14" s="40"/>
      <c r="P14" s="41"/>
      <c r="Q14" s="37" t="str">
        <f t="shared" ref="Q14:Q23" si="0">IF(ISBLANK(C14+D14),"",IF(C14+D14=2,"3",IF(C14+D14=1,"1",IF(C14+D14=0,"0"))))</f>
        <v>3</v>
      </c>
      <c r="R14" s="37" t="str">
        <f t="shared" ref="R14:R23" si="1">IF(ISBLANK(L14+M14),"",IF(L14+M14=2,"3",IF(L14+M14=1,"1",IF(L14+M14=0,"0"))))</f>
        <v>0</v>
      </c>
      <c r="S14" s="12"/>
    </row>
    <row r="15" spans="1:20" ht="16.5" thickBot="1" x14ac:dyDescent="0.25">
      <c r="A15" s="28">
        <v>2</v>
      </c>
      <c r="B15" s="17" t="s">
        <v>2</v>
      </c>
      <c r="C15" s="18">
        <v>0</v>
      </c>
      <c r="D15" s="19">
        <v>0</v>
      </c>
      <c r="E15" s="275" t="str">
        <f>+B8</f>
        <v>Šiaulių Simono Daukanto inžinerijos gimnazija</v>
      </c>
      <c r="F15" s="275"/>
      <c r="G15" s="21" t="s">
        <v>13</v>
      </c>
      <c r="H15" s="275" t="str">
        <f>B9</f>
        <v>Joniškio „Aušros“ gimnazija </v>
      </c>
      <c r="I15" s="275"/>
      <c r="J15" s="275"/>
      <c r="K15" s="275"/>
      <c r="L15" s="18">
        <v>1</v>
      </c>
      <c r="M15" s="19">
        <v>1</v>
      </c>
      <c r="N15" s="17" t="s">
        <v>3</v>
      </c>
      <c r="O15" s="22"/>
      <c r="P15" s="23"/>
      <c r="Q15" s="36" t="str">
        <f t="shared" si="0"/>
        <v>0</v>
      </c>
      <c r="R15" s="36" t="str">
        <f t="shared" si="1"/>
        <v>3</v>
      </c>
      <c r="S15" s="12"/>
    </row>
    <row r="16" spans="1:20" ht="15.75" x14ac:dyDescent="0.2">
      <c r="A16" s="58">
        <v>3</v>
      </c>
      <c r="B16" s="24" t="s">
        <v>0</v>
      </c>
      <c r="C16" s="25">
        <v>1</v>
      </c>
      <c r="D16" s="26">
        <v>1</v>
      </c>
      <c r="E16" s="273" t="str">
        <f>+B6</f>
        <v>Šiaulių r. Kuršėnų Lauryno Ivinskio gimn.</v>
      </c>
      <c r="F16" s="273"/>
      <c r="G16" s="27" t="s">
        <v>13</v>
      </c>
      <c r="H16" s="273" t="str">
        <f>+B10</f>
        <v>Kauno technologijos universiteto inžinerijos licėjus</v>
      </c>
      <c r="I16" s="273"/>
      <c r="J16" s="273"/>
      <c r="K16" s="273"/>
      <c r="L16" s="14">
        <v>0</v>
      </c>
      <c r="M16" s="15">
        <v>0</v>
      </c>
      <c r="N16" s="24" t="s">
        <v>4</v>
      </c>
      <c r="O16" s="42"/>
      <c r="P16" s="43"/>
      <c r="Q16" s="38" t="str">
        <f t="shared" si="0"/>
        <v>3</v>
      </c>
      <c r="R16" s="38" t="str">
        <f t="shared" si="1"/>
        <v>0</v>
      </c>
      <c r="S16" s="12"/>
    </row>
    <row r="17" spans="1:19" ht="16.5" thickBot="1" x14ac:dyDescent="0.25">
      <c r="A17" s="28">
        <v>4</v>
      </c>
      <c r="B17" s="17" t="s">
        <v>1</v>
      </c>
      <c r="C17" s="18">
        <v>1</v>
      </c>
      <c r="D17" s="19">
        <v>0</v>
      </c>
      <c r="E17" s="276" t="str">
        <f>+B7</f>
        <v>Šilutės r. Vainuto gimnazija </v>
      </c>
      <c r="F17" s="277"/>
      <c r="G17" s="21" t="s">
        <v>13</v>
      </c>
      <c r="H17" s="275" t="str">
        <f>B9</f>
        <v>Joniškio „Aušros“ gimnazija </v>
      </c>
      <c r="I17" s="275"/>
      <c r="J17" s="275"/>
      <c r="K17" s="275"/>
      <c r="L17" s="18">
        <v>0</v>
      </c>
      <c r="M17" s="19">
        <v>1</v>
      </c>
      <c r="N17" s="17" t="s">
        <v>3</v>
      </c>
      <c r="O17" s="22"/>
      <c r="P17" s="23"/>
      <c r="Q17" s="36" t="str">
        <f t="shared" si="0"/>
        <v>1</v>
      </c>
      <c r="R17" s="36" t="str">
        <f t="shared" si="1"/>
        <v>1</v>
      </c>
      <c r="S17" s="12"/>
    </row>
    <row r="18" spans="1:19" ht="15.75" x14ac:dyDescent="0.2">
      <c r="A18" s="59">
        <v>5</v>
      </c>
      <c r="B18" s="24" t="s">
        <v>0</v>
      </c>
      <c r="C18" s="25">
        <v>1</v>
      </c>
      <c r="D18" s="26">
        <v>1</v>
      </c>
      <c r="E18" s="273" t="str">
        <f>+B6</f>
        <v>Šiaulių r. Kuršėnų Lauryno Ivinskio gimn.</v>
      </c>
      <c r="F18" s="273"/>
      <c r="G18" s="27" t="s">
        <v>13</v>
      </c>
      <c r="H18" s="273" t="str">
        <f>+B8</f>
        <v>Šiaulių Simono Daukanto inžinerijos gimnazija</v>
      </c>
      <c r="I18" s="273"/>
      <c r="J18" s="273"/>
      <c r="K18" s="273"/>
      <c r="L18" s="14">
        <v>0</v>
      </c>
      <c r="M18" s="15">
        <v>0</v>
      </c>
      <c r="N18" s="24" t="s">
        <v>2</v>
      </c>
      <c r="O18" s="42"/>
      <c r="P18" s="43"/>
      <c r="Q18" s="38" t="str">
        <f t="shared" si="0"/>
        <v>3</v>
      </c>
      <c r="R18" s="38" t="str">
        <f t="shared" si="1"/>
        <v>0</v>
      </c>
      <c r="S18" s="12"/>
    </row>
    <row r="19" spans="1:19" ht="16.5" thickBot="1" x14ac:dyDescent="0.25">
      <c r="A19" s="28">
        <v>6</v>
      </c>
      <c r="B19" s="17" t="s">
        <v>1</v>
      </c>
      <c r="C19" s="18">
        <v>0</v>
      </c>
      <c r="D19" s="19">
        <v>0</v>
      </c>
      <c r="E19" s="275" t="str">
        <f>+B7</f>
        <v>Šilutės r. Vainuto gimnazija </v>
      </c>
      <c r="F19" s="275"/>
      <c r="G19" s="21" t="s">
        <v>13</v>
      </c>
      <c r="H19" s="20" t="str">
        <f>+B10</f>
        <v>Kauno technologijos universiteto inžinerijos licėjus</v>
      </c>
      <c r="I19" s="20"/>
      <c r="J19" s="20"/>
      <c r="K19" s="20"/>
      <c r="L19" s="18">
        <v>1</v>
      </c>
      <c r="M19" s="19">
        <v>1</v>
      </c>
      <c r="N19" s="17" t="s">
        <v>4</v>
      </c>
      <c r="O19" s="22"/>
      <c r="P19" s="23"/>
      <c r="Q19" s="36" t="str">
        <f t="shared" si="0"/>
        <v>0</v>
      </c>
      <c r="R19" s="36" t="str">
        <f t="shared" si="1"/>
        <v>3</v>
      </c>
      <c r="S19" s="12"/>
    </row>
    <row r="20" spans="1:19" ht="15.75" x14ac:dyDescent="0.2">
      <c r="A20" s="58">
        <v>7</v>
      </c>
      <c r="B20" s="24" t="s">
        <v>0</v>
      </c>
      <c r="C20" s="25">
        <v>1</v>
      </c>
      <c r="D20" s="26">
        <v>1</v>
      </c>
      <c r="E20" s="273" t="str">
        <f>+B6</f>
        <v>Šiaulių r. Kuršėnų Lauryno Ivinskio gimn.</v>
      </c>
      <c r="F20" s="273"/>
      <c r="G20" s="27" t="s">
        <v>13</v>
      </c>
      <c r="H20" s="272" t="str">
        <f>+B9</f>
        <v>Joniškio „Aušros“ gimnazija </v>
      </c>
      <c r="I20" s="273"/>
      <c r="J20" s="273"/>
      <c r="K20" s="274"/>
      <c r="L20" s="14">
        <v>0</v>
      </c>
      <c r="M20" s="15">
        <v>0</v>
      </c>
      <c r="N20" s="24" t="s">
        <v>3</v>
      </c>
      <c r="O20" s="42"/>
      <c r="P20" s="43"/>
      <c r="Q20" s="38" t="str">
        <f t="shared" si="0"/>
        <v>3</v>
      </c>
      <c r="R20" s="38" t="str">
        <f t="shared" si="1"/>
        <v>0</v>
      </c>
      <c r="S20" s="12"/>
    </row>
    <row r="21" spans="1:19" ht="16.5" thickBot="1" x14ac:dyDescent="0.25">
      <c r="A21" s="60">
        <v>8</v>
      </c>
      <c r="B21" s="17" t="s">
        <v>2</v>
      </c>
      <c r="C21" s="18">
        <v>0</v>
      </c>
      <c r="D21" s="19">
        <v>0</v>
      </c>
      <c r="E21" s="275" t="str">
        <f>+B8</f>
        <v>Šiaulių Simono Daukanto inžinerijos gimnazija</v>
      </c>
      <c r="F21" s="275"/>
      <c r="G21" s="21" t="s">
        <v>13</v>
      </c>
      <c r="H21" s="275" t="str">
        <f>+B10</f>
        <v>Kauno technologijos universiteto inžinerijos licėjus</v>
      </c>
      <c r="I21" s="275"/>
      <c r="J21" s="275"/>
      <c r="K21" s="275"/>
      <c r="L21" s="18">
        <v>1</v>
      </c>
      <c r="M21" s="19">
        <v>1</v>
      </c>
      <c r="N21" s="17" t="s">
        <v>4</v>
      </c>
      <c r="O21" s="22"/>
      <c r="P21" s="23"/>
      <c r="Q21" s="36" t="str">
        <f t="shared" si="0"/>
        <v>0</v>
      </c>
      <c r="R21" s="36" t="str">
        <f t="shared" si="1"/>
        <v>3</v>
      </c>
      <c r="S21" s="12"/>
    </row>
    <row r="22" spans="1:19" ht="15.75" x14ac:dyDescent="0.2">
      <c r="A22" s="58">
        <v>9</v>
      </c>
      <c r="B22" s="24" t="s">
        <v>1</v>
      </c>
      <c r="C22" s="25">
        <v>1</v>
      </c>
      <c r="D22" s="26">
        <v>1</v>
      </c>
      <c r="E22" s="273" t="str">
        <f>+B7</f>
        <v>Šilutės r. Vainuto gimnazija </v>
      </c>
      <c r="F22" s="273"/>
      <c r="G22" s="27" t="s">
        <v>13</v>
      </c>
      <c r="H22" s="272" t="str">
        <f>+B8</f>
        <v>Šiaulių Simono Daukanto inžinerijos gimnazija</v>
      </c>
      <c r="I22" s="273"/>
      <c r="J22" s="273"/>
      <c r="K22" s="274"/>
      <c r="L22" s="14">
        <v>0</v>
      </c>
      <c r="M22" s="15">
        <v>0</v>
      </c>
      <c r="N22" s="24" t="s">
        <v>2</v>
      </c>
      <c r="O22" s="42"/>
      <c r="P22" s="43"/>
      <c r="Q22" s="38" t="str">
        <f t="shared" si="0"/>
        <v>3</v>
      </c>
      <c r="R22" s="38" t="str">
        <f t="shared" si="1"/>
        <v>0</v>
      </c>
      <c r="S22" s="12"/>
    </row>
    <row r="23" spans="1:19" ht="16.5" thickBot="1" x14ac:dyDescent="0.25">
      <c r="A23" s="61">
        <v>10</v>
      </c>
      <c r="B23" s="62" t="s">
        <v>3</v>
      </c>
      <c r="C23" s="18">
        <v>0</v>
      </c>
      <c r="D23" s="19">
        <v>0</v>
      </c>
      <c r="E23" s="287" t="str">
        <f>+B9</f>
        <v>Joniškio „Aušros“ gimnazija </v>
      </c>
      <c r="F23" s="287"/>
      <c r="G23" s="63" t="s">
        <v>13</v>
      </c>
      <c r="H23" s="287" t="str">
        <f>+B10</f>
        <v>Kauno technologijos universiteto inžinerijos licėjus</v>
      </c>
      <c r="I23" s="287"/>
      <c r="J23" s="287"/>
      <c r="K23" s="287"/>
      <c r="L23" s="18">
        <v>1</v>
      </c>
      <c r="M23" s="19">
        <v>1</v>
      </c>
      <c r="N23" s="62" t="s">
        <v>4</v>
      </c>
      <c r="O23" s="64"/>
      <c r="P23" s="65"/>
      <c r="Q23" s="132" t="str">
        <f t="shared" si="0"/>
        <v>0</v>
      </c>
      <c r="R23" s="132" t="str">
        <f t="shared" si="1"/>
        <v>3</v>
      </c>
      <c r="S23" s="12"/>
    </row>
    <row r="24" spans="1:19" x14ac:dyDescent="0.2">
      <c r="A24" s="9"/>
      <c r="B24" s="9"/>
      <c r="C24" s="9"/>
      <c r="D24" s="9"/>
      <c r="E24" s="9"/>
      <c r="F24" s="9"/>
      <c r="G24" s="29"/>
      <c r="H24" s="29"/>
      <c r="I24" s="2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">
      <c r="A25" s="196" t="s">
        <v>60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</row>
    <row r="26" spans="1:19" x14ac:dyDescent="0.2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</row>
    <row r="27" spans="1:19" x14ac:dyDescent="0.2">
      <c r="A27" s="196" t="s">
        <v>61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</row>
  </sheetData>
  <mergeCells count="66">
    <mergeCell ref="A25:S25"/>
    <mergeCell ref="A26:S26"/>
    <mergeCell ref="A27:S27"/>
    <mergeCell ref="O12:P12"/>
    <mergeCell ref="S12:S13"/>
    <mergeCell ref="N12:N13"/>
    <mergeCell ref="E19:F19"/>
    <mergeCell ref="E23:F23"/>
    <mergeCell ref="H23:K23"/>
    <mergeCell ref="E18:F18"/>
    <mergeCell ref="H18:K18"/>
    <mergeCell ref="E21:F21"/>
    <mergeCell ref="H21:K21"/>
    <mergeCell ref="E20:F20"/>
    <mergeCell ref="H20:K20"/>
    <mergeCell ref="E22:F22"/>
    <mergeCell ref="R5:S5"/>
    <mergeCell ref="R10:S10"/>
    <mergeCell ref="R9:S9"/>
    <mergeCell ref="R8:S8"/>
    <mergeCell ref="R7:S7"/>
    <mergeCell ref="R6:S6"/>
    <mergeCell ref="H22:K22"/>
    <mergeCell ref="E15:F15"/>
    <mergeCell ref="H15:K15"/>
    <mergeCell ref="E17:F17"/>
    <mergeCell ref="H17:K17"/>
    <mergeCell ref="H16:K16"/>
    <mergeCell ref="E16:F16"/>
    <mergeCell ref="E14:F14"/>
    <mergeCell ref="H14:K14"/>
    <mergeCell ref="E12:F13"/>
    <mergeCell ref="G12:G13"/>
    <mergeCell ref="F9:J9"/>
    <mergeCell ref="A11:S11"/>
    <mergeCell ref="A12:A13"/>
    <mergeCell ref="B12:B13"/>
    <mergeCell ref="C12:D12"/>
    <mergeCell ref="Q12:R13"/>
    <mergeCell ref="L12:M12"/>
    <mergeCell ref="H12:K13"/>
    <mergeCell ref="P9:Q9"/>
    <mergeCell ref="B10:E10"/>
    <mergeCell ref="F10:J10"/>
    <mergeCell ref="P10:Q10"/>
    <mergeCell ref="B9:E9"/>
    <mergeCell ref="B7:E7"/>
    <mergeCell ref="F7:J7"/>
    <mergeCell ref="P7:Q7"/>
    <mergeCell ref="B8:E8"/>
    <mergeCell ref="F8:J8"/>
    <mergeCell ref="P8:Q8"/>
    <mergeCell ref="B5:E5"/>
    <mergeCell ref="F5:J5"/>
    <mergeCell ref="P5:Q5"/>
    <mergeCell ref="B6:E6"/>
    <mergeCell ref="F6:J6"/>
    <mergeCell ref="P6:Q6"/>
    <mergeCell ref="L5:O5"/>
    <mergeCell ref="A1:D4"/>
    <mergeCell ref="E1:P2"/>
    <mergeCell ref="Q1:S3"/>
    <mergeCell ref="E3:P3"/>
    <mergeCell ref="E4:J4"/>
    <mergeCell ref="Q4:S4"/>
    <mergeCell ref="L4:P4"/>
  </mergeCells>
  <conditionalFormatting sqref="B15">
    <cfRule type="expression" priority="1" stopIfTrue="1">
      <formula>"if $A$7 is $B$7 than $E$21=$B$7"</formula>
    </cfRule>
  </conditionalFormatting>
  <conditionalFormatting sqref="B14">
    <cfRule type="expression" priority="2" stopIfTrue="1">
      <formula>"if $A$7 than $E$21=$B$7"</formula>
    </cfRule>
  </conditionalFormatting>
  <pageMargins left="0.35433070866141736" right="0.35433070866141736" top="0.98425196850393704" bottom="0.98425196850393704" header="0.51181102362204722" footer="0.51181102362204722"/>
  <pageSetup paperSize="9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U24"/>
  <sheetViews>
    <sheetView topLeftCell="A7" workbookViewId="0">
      <selection activeCell="A21" sqref="A21:S23"/>
    </sheetView>
  </sheetViews>
  <sheetFormatPr defaultColWidth="9.140625" defaultRowHeight="12.75" x14ac:dyDescent="0.2"/>
  <cols>
    <col min="1" max="1" width="7.42578125" style="82" customWidth="1"/>
    <col min="2" max="2" width="3.42578125" style="82" customWidth="1"/>
    <col min="3" max="3" width="5.28515625" style="82" customWidth="1"/>
    <col min="4" max="4" width="5.42578125" style="82" customWidth="1"/>
    <col min="5" max="5" width="29.140625" style="82" customWidth="1"/>
    <col min="6" max="6" width="2.42578125" style="82" customWidth="1"/>
    <col min="7" max="7" width="4.5703125" style="82" customWidth="1"/>
    <col min="8" max="9" width="3.85546875" style="82" customWidth="1"/>
    <col min="10" max="10" width="6.28515625" style="82" customWidth="1"/>
    <col min="11" max="11" width="21" style="82" customWidth="1"/>
    <col min="12" max="12" width="5.5703125" style="82" customWidth="1"/>
    <col min="13" max="13" width="6" style="82" customWidth="1"/>
    <col min="14" max="14" width="4.7109375" style="82" customWidth="1"/>
    <col min="15" max="16" width="6.5703125" style="82" customWidth="1"/>
    <col min="17" max="19" width="6.7109375" style="82" customWidth="1"/>
    <col min="20" max="16384" width="9.140625" style="82"/>
  </cols>
  <sheetData>
    <row r="1" spans="1:21" s="3" customFormat="1" ht="18.75" x14ac:dyDescent="0.2">
      <c r="A1" s="203"/>
      <c r="B1" s="203"/>
      <c r="C1" s="203"/>
      <c r="D1" s="203"/>
      <c r="E1" s="200" t="s">
        <v>25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1"/>
      <c r="R1" s="221"/>
      <c r="S1" s="221"/>
    </row>
    <row r="2" spans="1:21" s="3" customFormat="1" ht="16.149999999999999" customHeight="1" thickBot="1" x14ac:dyDescent="0.25">
      <c r="A2" s="203"/>
      <c r="B2" s="203"/>
      <c r="C2" s="203"/>
      <c r="D2" s="203"/>
      <c r="E2" s="201" t="s">
        <v>37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21"/>
      <c r="R2" s="221"/>
      <c r="S2" s="221"/>
    </row>
    <row r="3" spans="1:21" s="6" customFormat="1" ht="27" customHeight="1" thickBot="1" x14ac:dyDescent="0.25">
      <c r="A3" s="203"/>
      <c r="B3" s="203"/>
      <c r="C3" s="203"/>
      <c r="D3" s="203"/>
      <c r="E3" s="222" t="s">
        <v>24</v>
      </c>
      <c r="F3" s="223"/>
      <c r="G3" s="223"/>
      <c r="H3" s="223"/>
      <c r="I3" s="223"/>
      <c r="J3" s="224"/>
      <c r="K3" s="44" t="s">
        <v>53</v>
      </c>
      <c r="L3" s="345" t="s">
        <v>39</v>
      </c>
      <c r="M3" s="346"/>
      <c r="N3" s="346"/>
      <c r="O3" s="346"/>
      <c r="P3" s="346"/>
      <c r="Q3" s="220" t="s">
        <v>44</v>
      </c>
      <c r="R3" s="220"/>
      <c r="S3" s="220"/>
    </row>
    <row r="4" spans="1:21" s="6" customFormat="1" ht="27" customHeight="1" thickBot="1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1" ht="16.5" thickBot="1" x14ac:dyDescent="0.25">
      <c r="A5" s="83"/>
      <c r="B5" s="337" t="s">
        <v>9</v>
      </c>
      <c r="C5" s="338"/>
      <c r="D5" s="338"/>
      <c r="E5" s="339"/>
      <c r="F5" s="340" t="s">
        <v>30</v>
      </c>
      <c r="G5" s="341"/>
      <c r="H5" s="341"/>
      <c r="I5" s="341"/>
      <c r="J5" s="342"/>
      <c r="K5" s="159" t="s">
        <v>16</v>
      </c>
      <c r="L5" s="343" t="s">
        <v>6</v>
      </c>
      <c r="M5" s="341"/>
      <c r="N5" s="344"/>
      <c r="O5" s="343" t="s">
        <v>8</v>
      </c>
      <c r="P5" s="344"/>
      <c r="Q5" s="343" t="s">
        <v>14</v>
      </c>
      <c r="R5" s="341"/>
      <c r="S5" s="344"/>
      <c r="T5" s="84"/>
    </row>
    <row r="6" spans="1:21" ht="15.75" x14ac:dyDescent="0.2">
      <c r="A6" s="158" t="s">
        <v>0</v>
      </c>
      <c r="B6" s="329" t="s">
        <v>29</v>
      </c>
      <c r="C6" s="330"/>
      <c r="D6" s="330"/>
      <c r="E6" s="331"/>
      <c r="F6" s="235">
        <v>546</v>
      </c>
      <c r="G6" s="235"/>
      <c r="H6" s="235"/>
      <c r="I6" s="235"/>
      <c r="J6" s="235"/>
      <c r="K6" s="85"/>
      <c r="L6" s="156">
        <v>3</v>
      </c>
      <c r="M6" s="86">
        <v>3</v>
      </c>
      <c r="N6" s="157">
        <v>3</v>
      </c>
      <c r="O6" s="332">
        <f>L6+M6+N6</f>
        <v>9</v>
      </c>
      <c r="P6" s="333"/>
      <c r="Q6" s="334">
        <v>1</v>
      </c>
      <c r="R6" s="335"/>
      <c r="S6" s="336"/>
    </row>
    <row r="7" spans="1:21" ht="15.75" x14ac:dyDescent="0.2">
      <c r="A7" s="152" t="s">
        <v>1</v>
      </c>
      <c r="B7" s="244" t="s">
        <v>50</v>
      </c>
      <c r="C7" s="245"/>
      <c r="D7" s="245"/>
      <c r="E7" s="246"/>
      <c r="F7" s="247">
        <v>544</v>
      </c>
      <c r="G7" s="247"/>
      <c r="H7" s="247"/>
      <c r="I7" s="247"/>
      <c r="J7" s="247"/>
      <c r="K7" s="87"/>
      <c r="L7" s="150">
        <v>0</v>
      </c>
      <c r="M7" s="88">
        <v>0</v>
      </c>
      <c r="N7" s="151">
        <v>3</v>
      </c>
      <c r="O7" s="319">
        <f>L7+M7+N7</f>
        <v>3</v>
      </c>
      <c r="P7" s="320"/>
      <c r="Q7" s="321">
        <v>3</v>
      </c>
      <c r="R7" s="322"/>
      <c r="S7" s="323"/>
    </row>
    <row r="8" spans="1:21" ht="15.75" x14ac:dyDescent="0.2">
      <c r="A8" s="152" t="s">
        <v>2</v>
      </c>
      <c r="B8" s="244" t="s">
        <v>33</v>
      </c>
      <c r="C8" s="245"/>
      <c r="D8" s="245"/>
      <c r="E8" s="246"/>
      <c r="F8" s="247">
        <v>557</v>
      </c>
      <c r="G8" s="247"/>
      <c r="H8" s="247"/>
      <c r="I8" s="247"/>
      <c r="J8" s="247"/>
      <c r="K8" s="87"/>
      <c r="L8" s="150">
        <v>3</v>
      </c>
      <c r="M8" s="88">
        <v>3</v>
      </c>
      <c r="N8" s="151">
        <v>0</v>
      </c>
      <c r="O8" s="319">
        <f>L8+M8+N8</f>
        <v>6</v>
      </c>
      <c r="P8" s="320"/>
      <c r="Q8" s="321">
        <v>2</v>
      </c>
      <c r="R8" s="322"/>
      <c r="S8" s="323"/>
    </row>
    <row r="9" spans="1:21" ht="16.5" thickBot="1" x14ac:dyDescent="0.25">
      <c r="A9" s="155" t="s">
        <v>3</v>
      </c>
      <c r="B9" s="241" t="s">
        <v>47</v>
      </c>
      <c r="C9" s="242"/>
      <c r="D9" s="242"/>
      <c r="E9" s="243"/>
      <c r="F9" s="255">
        <v>553</v>
      </c>
      <c r="G9" s="255"/>
      <c r="H9" s="255"/>
      <c r="I9" s="255"/>
      <c r="J9" s="255"/>
      <c r="K9" s="89"/>
      <c r="L9" s="153">
        <v>0</v>
      </c>
      <c r="M9" s="90">
        <v>0</v>
      </c>
      <c r="N9" s="154">
        <v>0</v>
      </c>
      <c r="O9" s="324">
        <f>L9+M9+N9</f>
        <v>0</v>
      </c>
      <c r="P9" s="325"/>
      <c r="Q9" s="326">
        <v>4</v>
      </c>
      <c r="R9" s="327"/>
      <c r="S9" s="328"/>
    </row>
    <row r="10" spans="1:21" x14ac:dyDescent="0.2">
      <c r="A10" s="294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84"/>
    </row>
    <row r="11" spans="1:21" ht="6.75" customHeight="1" thickBot="1" x14ac:dyDescent="0.25">
      <c r="A11" s="294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84"/>
      <c r="U11" s="84"/>
    </row>
    <row r="12" spans="1:21" ht="13.5" thickBot="1" x14ac:dyDescent="0.25">
      <c r="A12" s="296" t="s">
        <v>18</v>
      </c>
      <c r="B12" s="298"/>
      <c r="C12" s="300" t="s">
        <v>5</v>
      </c>
      <c r="D12" s="301"/>
      <c r="E12" s="302" t="s">
        <v>9</v>
      </c>
      <c r="F12" s="302"/>
      <c r="G12" s="304"/>
      <c r="H12" s="306" t="s">
        <v>9</v>
      </c>
      <c r="I12" s="302"/>
      <c r="J12" s="302"/>
      <c r="K12" s="302"/>
      <c r="L12" s="308" t="s">
        <v>5</v>
      </c>
      <c r="M12" s="309"/>
      <c r="N12" s="310"/>
      <c r="O12" s="308" t="s">
        <v>7</v>
      </c>
      <c r="P12" s="309"/>
      <c r="Q12" s="312" t="s">
        <v>10</v>
      </c>
      <c r="R12" s="313"/>
      <c r="S12" s="316"/>
      <c r="T12" s="84"/>
      <c r="U12" s="84"/>
    </row>
    <row r="13" spans="1:21" ht="15" customHeight="1" thickBot="1" x14ac:dyDescent="0.25">
      <c r="A13" s="297"/>
      <c r="B13" s="299"/>
      <c r="C13" s="91">
        <v>1</v>
      </c>
      <c r="D13" s="92">
        <v>2</v>
      </c>
      <c r="E13" s="303"/>
      <c r="F13" s="303"/>
      <c r="G13" s="305"/>
      <c r="H13" s="307"/>
      <c r="I13" s="303"/>
      <c r="J13" s="303"/>
      <c r="K13" s="303"/>
      <c r="L13" s="91">
        <v>1</v>
      </c>
      <c r="M13" s="92">
        <v>2</v>
      </c>
      <c r="N13" s="311"/>
      <c r="O13" s="148" t="s">
        <v>11</v>
      </c>
      <c r="P13" s="149" t="s">
        <v>12</v>
      </c>
      <c r="Q13" s="314"/>
      <c r="R13" s="315"/>
      <c r="S13" s="316"/>
      <c r="T13" s="84"/>
      <c r="U13" s="84"/>
    </row>
    <row r="14" spans="1:21" ht="15.75" x14ac:dyDescent="0.2">
      <c r="A14" s="93">
        <v>1</v>
      </c>
      <c r="B14" s="94" t="s">
        <v>0</v>
      </c>
      <c r="C14" s="95">
        <v>1</v>
      </c>
      <c r="D14" s="96">
        <v>1</v>
      </c>
      <c r="E14" s="317" t="str">
        <f>+B6</f>
        <v>Šilalės r. Kvėdarnos Kazimiero Jauniaus gimn.</v>
      </c>
      <c r="F14" s="317"/>
      <c r="G14" s="97" t="s">
        <v>13</v>
      </c>
      <c r="H14" s="317" t="str">
        <f>+B7</f>
        <v>Klaipėdos r. Veiviržėnų Jurgio Šaulio gimnazijos </v>
      </c>
      <c r="I14" s="317"/>
      <c r="J14" s="317"/>
      <c r="K14" s="317"/>
      <c r="L14" s="95">
        <v>0</v>
      </c>
      <c r="M14" s="96">
        <v>0</v>
      </c>
      <c r="N14" s="94" t="s">
        <v>1</v>
      </c>
      <c r="O14" s="122"/>
      <c r="P14" s="123"/>
      <c r="Q14" s="128" t="str">
        <f t="shared" ref="Q14:Q19" si="0">IF(ISBLANK(C14+D14),"",IF(C14+D14=2,"3",IF(C14+D14=1,"1",IF(C14+D14=0,"0"))))</f>
        <v>3</v>
      </c>
      <c r="R14" s="129" t="str">
        <f t="shared" ref="R14:R19" si="1">IF(ISBLANK(L14+M14),"",IF(L14+M14=2,"3",IF(L14+M14=1,"1",IF(L14+M14=0,"0"))))</f>
        <v>0</v>
      </c>
      <c r="S14" s="197"/>
      <c r="T14" s="84"/>
      <c r="U14" s="84"/>
    </row>
    <row r="15" spans="1:21" ht="15.75" x14ac:dyDescent="0.2">
      <c r="A15" s="98">
        <v>2</v>
      </c>
      <c r="B15" s="99" t="s">
        <v>2</v>
      </c>
      <c r="C15" s="100">
        <v>1</v>
      </c>
      <c r="D15" s="101">
        <v>1</v>
      </c>
      <c r="E15" s="318" t="str">
        <f>+B8</f>
        <v>Panevėžio r. Velžio gimnazija</v>
      </c>
      <c r="F15" s="318"/>
      <c r="G15" s="102" t="s">
        <v>13</v>
      </c>
      <c r="H15" s="293" t="str">
        <f>B9</f>
        <v>Kauno r. Karmėlavos Balio Buračo gimnazija</v>
      </c>
      <c r="I15" s="293"/>
      <c r="J15" s="293"/>
      <c r="K15" s="293"/>
      <c r="L15" s="100">
        <v>0</v>
      </c>
      <c r="M15" s="101">
        <v>0</v>
      </c>
      <c r="N15" s="99" t="s">
        <v>3</v>
      </c>
      <c r="O15" s="120"/>
      <c r="P15" s="124"/>
      <c r="Q15" s="118" t="str">
        <f t="shared" si="0"/>
        <v>3</v>
      </c>
      <c r="R15" s="38" t="str">
        <f t="shared" si="1"/>
        <v>0</v>
      </c>
      <c r="S15" s="197"/>
      <c r="T15" s="84"/>
      <c r="U15" s="84"/>
    </row>
    <row r="16" spans="1:21" ht="15.75" x14ac:dyDescent="0.2">
      <c r="A16" s="103">
        <v>3</v>
      </c>
      <c r="B16" s="104" t="s">
        <v>0</v>
      </c>
      <c r="C16" s="105">
        <v>1</v>
      </c>
      <c r="D16" s="106">
        <v>1</v>
      </c>
      <c r="E16" s="292" t="str">
        <f>B6</f>
        <v>Šilalės r. Kvėdarnos Kazimiero Jauniaus gimn.</v>
      </c>
      <c r="F16" s="292"/>
      <c r="G16" s="107" t="s">
        <v>13</v>
      </c>
      <c r="H16" s="292" t="str">
        <f>B9</f>
        <v>Kauno r. Karmėlavos Balio Buračo gimnazija</v>
      </c>
      <c r="I16" s="292"/>
      <c r="J16" s="292"/>
      <c r="K16" s="292"/>
      <c r="L16" s="105">
        <v>0</v>
      </c>
      <c r="M16" s="106">
        <v>0</v>
      </c>
      <c r="N16" s="104" t="s">
        <v>3</v>
      </c>
      <c r="O16" s="125"/>
      <c r="P16" s="126"/>
      <c r="Q16" s="130" t="str">
        <f t="shared" si="0"/>
        <v>3</v>
      </c>
      <c r="R16" s="131" t="str">
        <f t="shared" si="1"/>
        <v>0</v>
      </c>
      <c r="S16" s="197"/>
      <c r="T16" s="84"/>
      <c r="U16" s="84"/>
    </row>
    <row r="17" spans="1:21" ht="15.75" x14ac:dyDescent="0.2">
      <c r="A17" s="98">
        <v>4</v>
      </c>
      <c r="B17" s="99" t="s">
        <v>1</v>
      </c>
      <c r="C17" s="100">
        <v>0</v>
      </c>
      <c r="D17" s="101">
        <v>0</v>
      </c>
      <c r="E17" s="293" t="str">
        <f>+B7</f>
        <v>Klaipėdos r. Veiviržėnų Jurgio Šaulio gimnazijos </v>
      </c>
      <c r="F17" s="293"/>
      <c r="G17" s="102" t="s">
        <v>13</v>
      </c>
      <c r="H17" s="293" t="str">
        <f>+B8</f>
        <v>Panevėžio r. Velžio gimnazija</v>
      </c>
      <c r="I17" s="293"/>
      <c r="J17" s="293"/>
      <c r="K17" s="293"/>
      <c r="L17" s="100">
        <v>1</v>
      </c>
      <c r="M17" s="101">
        <v>1</v>
      </c>
      <c r="N17" s="99" t="s">
        <v>2</v>
      </c>
      <c r="O17" s="120"/>
      <c r="P17" s="124"/>
      <c r="Q17" s="118" t="str">
        <f t="shared" si="0"/>
        <v>0</v>
      </c>
      <c r="R17" s="38" t="str">
        <f t="shared" si="1"/>
        <v>3</v>
      </c>
      <c r="S17" s="197"/>
      <c r="T17" s="84"/>
      <c r="U17" s="84"/>
    </row>
    <row r="18" spans="1:21" ht="15.75" x14ac:dyDescent="0.2">
      <c r="A18" s="108">
        <v>5</v>
      </c>
      <c r="B18" s="109" t="s">
        <v>1</v>
      </c>
      <c r="C18" s="110">
        <v>1</v>
      </c>
      <c r="D18" s="111">
        <v>1</v>
      </c>
      <c r="E18" s="288" t="str">
        <f>+B7</f>
        <v>Klaipėdos r. Veiviržėnų Jurgio Šaulio gimnazijos </v>
      </c>
      <c r="F18" s="288"/>
      <c r="G18" s="112" t="s">
        <v>13</v>
      </c>
      <c r="H18" s="289" t="str">
        <f>+B9</f>
        <v>Kauno r. Karmėlavos Balio Buračo gimnazija</v>
      </c>
      <c r="I18" s="288"/>
      <c r="J18" s="288"/>
      <c r="K18" s="290"/>
      <c r="L18" s="110">
        <v>0</v>
      </c>
      <c r="M18" s="111">
        <v>0</v>
      </c>
      <c r="N18" s="109" t="s">
        <v>3</v>
      </c>
      <c r="O18" s="125"/>
      <c r="P18" s="126"/>
      <c r="Q18" s="130" t="str">
        <f t="shared" si="0"/>
        <v>3</v>
      </c>
      <c r="R18" s="131" t="str">
        <f t="shared" si="1"/>
        <v>0</v>
      </c>
      <c r="S18" s="197"/>
      <c r="T18" s="84"/>
      <c r="U18" s="84"/>
    </row>
    <row r="19" spans="1:21" ht="16.5" thickBot="1" x14ac:dyDescent="0.25">
      <c r="A19" s="113">
        <v>6</v>
      </c>
      <c r="B19" s="114" t="s">
        <v>0</v>
      </c>
      <c r="C19" s="115">
        <v>1</v>
      </c>
      <c r="D19" s="116">
        <v>1</v>
      </c>
      <c r="E19" s="291" t="str">
        <f>+B6</f>
        <v>Šilalės r. Kvėdarnos Kazimiero Jauniaus gimn.</v>
      </c>
      <c r="F19" s="291"/>
      <c r="G19" s="117" t="s">
        <v>13</v>
      </c>
      <c r="H19" s="291" t="str">
        <f>+B8</f>
        <v>Panevėžio r. Velžio gimnazija</v>
      </c>
      <c r="I19" s="291"/>
      <c r="J19" s="291"/>
      <c r="K19" s="291"/>
      <c r="L19" s="115">
        <v>0</v>
      </c>
      <c r="M19" s="116">
        <v>0</v>
      </c>
      <c r="N19" s="114" t="s">
        <v>2</v>
      </c>
      <c r="O19" s="121"/>
      <c r="P19" s="127"/>
      <c r="Q19" s="119" t="str">
        <f t="shared" si="0"/>
        <v>3</v>
      </c>
      <c r="R19" s="39" t="str">
        <f t="shared" si="1"/>
        <v>0</v>
      </c>
      <c r="S19" s="197"/>
      <c r="T19" s="84"/>
      <c r="U19" s="84"/>
    </row>
    <row r="20" spans="1:21" x14ac:dyDescent="0.2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</row>
    <row r="21" spans="1:21" x14ac:dyDescent="0.2">
      <c r="A21" s="196" t="s">
        <v>60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</row>
    <row r="22" spans="1:21" x14ac:dyDescent="0.2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</row>
    <row r="23" spans="1:21" x14ac:dyDescent="0.2">
      <c r="A23" s="196" t="s">
        <v>61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</row>
    <row r="24" spans="1:21" x14ac:dyDescent="0.2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</row>
  </sheetData>
  <mergeCells count="58">
    <mergeCell ref="A1:D3"/>
    <mergeCell ref="E1:P1"/>
    <mergeCell ref="Q1:S2"/>
    <mergeCell ref="E2:P2"/>
    <mergeCell ref="E3:J3"/>
    <mergeCell ref="L3:P3"/>
    <mergeCell ref="Q3:S3"/>
    <mergeCell ref="A4:S4"/>
    <mergeCell ref="B5:E5"/>
    <mergeCell ref="F5:J5"/>
    <mergeCell ref="L5:N5"/>
    <mergeCell ref="O5:P5"/>
    <mergeCell ref="Q5:S5"/>
    <mergeCell ref="B6:E6"/>
    <mergeCell ref="F6:J6"/>
    <mergeCell ref="O6:P6"/>
    <mergeCell ref="Q6:S6"/>
    <mergeCell ref="B7:E7"/>
    <mergeCell ref="F7:J7"/>
    <mergeCell ref="O7:P7"/>
    <mergeCell ref="Q7:S7"/>
    <mergeCell ref="B8:E8"/>
    <mergeCell ref="F8:J8"/>
    <mergeCell ref="O8:P8"/>
    <mergeCell ref="Q8:S8"/>
    <mergeCell ref="B9:E9"/>
    <mergeCell ref="F9:J9"/>
    <mergeCell ref="O9:P9"/>
    <mergeCell ref="Q9:S9"/>
    <mergeCell ref="A10:S11"/>
    <mergeCell ref="A12:A13"/>
    <mergeCell ref="B12:B13"/>
    <mergeCell ref="C12:D12"/>
    <mergeCell ref="E12:F13"/>
    <mergeCell ref="G12:G13"/>
    <mergeCell ref="H12:K13"/>
    <mergeCell ref="L12:M12"/>
    <mergeCell ref="N12:N13"/>
    <mergeCell ref="O12:P12"/>
    <mergeCell ref="Q12:R13"/>
    <mergeCell ref="S12:S19"/>
    <mergeCell ref="E14:F14"/>
    <mergeCell ref="H14:K14"/>
    <mergeCell ref="E15:F15"/>
    <mergeCell ref="H15:K15"/>
    <mergeCell ref="E16:F16"/>
    <mergeCell ref="H16:K16"/>
    <mergeCell ref="E17:F17"/>
    <mergeCell ref="H17:K17"/>
    <mergeCell ref="A22:S22"/>
    <mergeCell ref="A23:S23"/>
    <mergeCell ref="A24:S24"/>
    <mergeCell ref="E18:F18"/>
    <mergeCell ref="H18:K18"/>
    <mergeCell ref="E19:F19"/>
    <mergeCell ref="H19:K19"/>
    <mergeCell ref="A20:S20"/>
    <mergeCell ref="A21:S21"/>
  </mergeCells>
  <conditionalFormatting sqref="B15">
    <cfRule type="expression" priority="1" stopIfTrue="1">
      <formula>"if $A$7 is $B$7 than $E$21=$B$7"</formula>
    </cfRule>
  </conditionalFormatting>
  <conditionalFormatting sqref="B14">
    <cfRule type="expression" priority="2" stopIfTrue="1">
      <formula>"if $A$7 than $E$21=$B$7"</formula>
    </cfRule>
  </conditionalFormatting>
  <pageMargins left="0.38" right="0.27" top="1" bottom="1" header="0.5" footer="0.5"/>
  <pageSetup paperSize="9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4"/>
  <sheetViews>
    <sheetView topLeftCell="A10" workbookViewId="0">
      <selection activeCell="A22" sqref="A22:S24"/>
    </sheetView>
  </sheetViews>
  <sheetFormatPr defaultColWidth="9.140625" defaultRowHeight="12.75" x14ac:dyDescent="0.2"/>
  <cols>
    <col min="1" max="1" width="7.42578125" style="82" customWidth="1"/>
    <col min="2" max="2" width="3.42578125" style="82" customWidth="1"/>
    <col min="3" max="3" width="5.28515625" style="82" customWidth="1"/>
    <col min="4" max="4" width="5.42578125" style="82" customWidth="1"/>
    <col min="5" max="5" width="29.140625" style="82" customWidth="1"/>
    <col min="6" max="6" width="2.42578125" style="82" customWidth="1"/>
    <col min="7" max="7" width="4.5703125" style="82" customWidth="1"/>
    <col min="8" max="9" width="3.85546875" style="82" customWidth="1"/>
    <col min="10" max="10" width="6.28515625" style="82" customWidth="1"/>
    <col min="11" max="11" width="20.42578125" style="82" customWidth="1"/>
    <col min="12" max="12" width="5.5703125" style="82" customWidth="1"/>
    <col min="13" max="13" width="6" style="82" customWidth="1"/>
    <col min="14" max="14" width="4.7109375" style="82" customWidth="1"/>
    <col min="15" max="16" width="6.5703125" style="82" customWidth="1"/>
    <col min="17" max="19" width="6.7109375" style="82" customWidth="1"/>
    <col min="20" max="16384" width="9.140625" style="82"/>
  </cols>
  <sheetData>
    <row r="1" spans="1:21" s="3" customFormat="1" ht="18.75" x14ac:dyDescent="0.2">
      <c r="A1" s="203"/>
      <c r="B1" s="203"/>
      <c r="C1" s="203"/>
      <c r="D1" s="203"/>
      <c r="E1" s="200" t="s">
        <v>25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1"/>
      <c r="R1" s="221"/>
      <c r="S1" s="221"/>
    </row>
    <row r="2" spans="1:21" s="3" customFormat="1" ht="16.149999999999999" customHeight="1" thickBot="1" x14ac:dyDescent="0.25">
      <c r="A2" s="203"/>
      <c r="B2" s="203"/>
      <c r="C2" s="203"/>
      <c r="D2" s="203"/>
      <c r="E2" s="201" t="s">
        <v>37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21"/>
      <c r="R2" s="221"/>
      <c r="S2" s="221"/>
    </row>
    <row r="3" spans="1:21" s="6" customFormat="1" ht="27" customHeight="1" thickBot="1" x14ac:dyDescent="0.25">
      <c r="A3" s="203"/>
      <c r="B3" s="203"/>
      <c r="C3" s="203"/>
      <c r="D3" s="203"/>
      <c r="E3" s="222" t="s">
        <v>24</v>
      </c>
      <c r="F3" s="223"/>
      <c r="G3" s="223"/>
      <c r="H3" s="223"/>
      <c r="I3" s="223"/>
      <c r="J3" s="224"/>
      <c r="K3" s="146" t="s">
        <v>40</v>
      </c>
      <c r="L3" s="353" t="s">
        <v>41</v>
      </c>
      <c r="M3" s="354"/>
      <c r="N3" s="354"/>
      <c r="O3" s="354"/>
      <c r="P3" s="354"/>
      <c r="Q3" s="220" t="s">
        <v>44</v>
      </c>
      <c r="R3" s="220"/>
      <c r="S3" s="220"/>
    </row>
    <row r="4" spans="1:21" s="6" customFormat="1" ht="27" customHeight="1" thickBot="1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1" ht="16.5" thickBot="1" x14ac:dyDescent="0.25">
      <c r="A5" s="83"/>
      <c r="B5" s="337" t="s">
        <v>9</v>
      </c>
      <c r="C5" s="338"/>
      <c r="D5" s="338"/>
      <c r="E5" s="339"/>
      <c r="F5" s="340" t="s">
        <v>30</v>
      </c>
      <c r="G5" s="341"/>
      <c r="H5" s="341"/>
      <c r="I5" s="341"/>
      <c r="J5" s="342"/>
      <c r="K5" s="159" t="s">
        <v>16</v>
      </c>
      <c r="L5" s="343" t="s">
        <v>6</v>
      </c>
      <c r="M5" s="341"/>
      <c r="N5" s="344"/>
      <c r="O5" s="343" t="s">
        <v>8</v>
      </c>
      <c r="P5" s="344"/>
      <c r="Q5" s="343" t="s">
        <v>14</v>
      </c>
      <c r="R5" s="341"/>
      <c r="S5" s="344"/>
      <c r="T5" s="84"/>
    </row>
    <row r="6" spans="1:21" ht="15.75" x14ac:dyDescent="0.2">
      <c r="A6" s="158" t="s">
        <v>0</v>
      </c>
      <c r="B6" s="350" t="s">
        <v>51</v>
      </c>
      <c r="C6" s="351"/>
      <c r="D6" s="351"/>
      <c r="E6" s="352"/>
      <c r="F6" s="235">
        <v>563.29999999999995</v>
      </c>
      <c r="G6" s="235"/>
      <c r="H6" s="235"/>
      <c r="I6" s="235"/>
      <c r="J6" s="235"/>
      <c r="K6" s="85"/>
      <c r="L6" s="156">
        <v>3</v>
      </c>
      <c r="M6" s="86">
        <v>3</v>
      </c>
      <c r="N6" s="157">
        <v>3</v>
      </c>
      <c r="O6" s="332">
        <f>L6+M6+N6</f>
        <v>9</v>
      </c>
      <c r="P6" s="333"/>
      <c r="Q6" s="334">
        <v>1</v>
      </c>
      <c r="R6" s="335"/>
      <c r="S6" s="336"/>
    </row>
    <row r="7" spans="1:21" ht="15.75" x14ac:dyDescent="0.2">
      <c r="A7" s="152" t="s">
        <v>1</v>
      </c>
      <c r="B7" s="329" t="s">
        <v>45</v>
      </c>
      <c r="C7" s="330"/>
      <c r="D7" s="330"/>
      <c r="E7" s="331"/>
      <c r="F7" s="247">
        <v>548.70000000000005</v>
      </c>
      <c r="G7" s="247"/>
      <c r="H7" s="247"/>
      <c r="I7" s="247"/>
      <c r="J7" s="247"/>
      <c r="K7" s="87"/>
      <c r="L7" s="150">
        <v>0</v>
      </c>
      <c r="M7" s="88">
        <v>0</v>
      </c>
      <c r="N7" s="151">
        <v>3</v>
      </c>
      <c r="O7" s="319">
        <f>L7+M7+N7</f>
        <v>3</v>
      </c>
      <c r="P7" s="320"/>
      <c r="Q7" s="321">
        <v>3</v>
      </c>
      <c r="R7" s="322"/>
      <c r="S7" s="323"/>
    </row>
    <row r="8" spans="1:21" ht="15.75" x14ac:dyDescent="0.2">
      <c r="A8" s="152" t="s">
        <v>2</v>
      </c>
      <c r="B8" s="329" t="s">
        <v>52</v>
      </c>
      <c r="C8" s="330"/>
      <c r="D8" s="330"/>
      <c r="E8" s="331"/>
      <c r="F8" s="247">
        <v>558.79999999999995</v>
      </c>
      <c r="G8" s="247"/>
      <c r="H8" s="247"/>
      <c r="I8" s="247"/>
      <c r="J8" s="247"/>
      <c r="K8" s="87"/>
      <c r="L8" s="150">
        <v>3</v>
      </c>
      <c r="M8" s="88">
        <v>3</v>
      </c>
      <c r="N8" s="151">
        <v>0</v>
      </c>
      <c r="O8" s="319">
        <f>L8+M8+N8</f>
        <v>6</v>
      </c>
      <c r="P8" s="320"/>
      <c r="Q8" s="321">
        <v>2</v>
      </c>
      <c r="R8" s="322"/>
      <c r="S8" s="323"/>
    </row>
    <row r="9" spans="1:21" ht="16.5" thickBot="1" x14ac:dyDescent="0.25">
      <c r="A9" s="155" t="s">
        <v>3</v>
      </c>
      <c r="B9" s="347" t="s">
        <v>32</v>
      </c>
      <c r="C9" s="348"/>
      <c r="D9" s="348"/>
      <c r="E9" s="349"/>
      <c r="F9" s="255">
        <v>502.1</v>
      </c>
      <c r="G9" s="255"/>
      <c r="H9" s="255"/>
      <c r="I9" s="255"/>
      <c r="J9" s="255"/>
      <c r="K9" s="89"/>
      <c r="L9" s="153">
        <v>0</v>
      </c>
      <c r="M9" s="90">
        <v>0</v>
      </c>
      <c r="N9" s="154">
        <v>0</v>
      </c>
      <c r="O9" s="324">
        <f>L9+M9+N9</f>
        <v>0</v>
      </c>
      <c r="P9" s="325"/>
      <c r="Q9" s="326">
        <v>4</v>
      </c>
      <c r="R9" s="327"/>
      <c r="S9" s="328"/>
    </row>
    <row r="10" spans="1:21" x14ac:dyDescent="0.2">
      <c r="A10" s="294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84"/>
    </row>
    <row r="11" spans="1:21" ht="6.75" customHeight="1" thickBot="1" x14ac:dyDescent="0.25">
      <c r="A11" s="294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84"/>
      <c r="U11" s="84"/>
    </row>
    <row r="12" spans="1:21" ht="13.5" thickBot="1" x14ac:dyDescent="0.25">
      <c r="A12" s="296" t="s">
        <v>18</v>
      </c>
      <c r="B12" s="298"/>
      <c r="C12" s="300" t="s">
        <v>5</v>
      </c>
      <c r="D12" s="301"/>
      <c r="E12" s="302" t="s">
        <v>9</v>
      </c>
      <c r="F12" s="302"/>
      <c r="G12" s="304"/>
      <c r="H12" s="306" t="s">
        <v>9</v>
      </c>
      <c r="I12" s="302"/>
      <c r="J12" s="302"/>
      <c r="K12" s="302"/>
      <c r="L12" s="308" t="s">
        <v>5</v>
      </c>
      <c r="M12" s="309"/>
      <c r="N12" s="310"/>
      <c r="O12" s="308" t="s">
        <v>7</v>
      </c>
      <c r="P12" s="309"/>
      <c r="Q12" s="312" t="s">
        <v>10</v>
      </c>
      <c r="R12" s="313"/>
      <c r="S12" s="316"/>
      <c r="T12" s="84"/>
      <c r="U12" s="84"/>
    </row>
    <row r="13" spans="1:21" ht="15" customHeight="1" thickBot="1" x14ac:dyDescent="0.25">
      <c r="A13" s="297"/>
      <c r="B13" s="299"/>
      <c r="C13" s="91">
        <v>1</v>
      </c>
      <c r="D13" s="92">
        <v>2</v>
      </c>
      <c r="E13" s="303"/>
      <c r="F13" s="303"/>
      <c r="G13" s="305"/>
      <c r="H13" s="307"/>
      <c r="I13" s="303"/>
      <c r="J13" s="303"/>
      <c r="K13" s="303"/>
      <c r="L13" s="91">
        <v>1</v>
      </c>
      <c r="M13" s="92">
        <v>2</v>
      </c>
      <c r="N13" s="311"/>
      <c r="O13" s="148" t="s">
        <v>11</v>
      </c>
      <c r="P13" s="149" t="s">
        <v>12</v>
      </c>
      <c r="Q13" s="314"/>
      <c r="R13" s="315"/>
      <c r="S13" s="316"/>
      <c r="T13" s="84"/>
      <c r="U13" s="84"/>
    </row>
    <row r="14" spans="1:21" ht="15.75" x14ac:dyDescent="0.2">
      <c r="A14" s="93">
        <v>1</v>
      </c>
      <c r="B14" s="94" t="s">
        <v>0</v>
      </c>
      <c r="C14" s="95">
        <v>1</v>
      </c>
      <c r="D14" s="96">
        <v>1</v>
      </c>
      <c r="E14" s="317" t="str">
        <f>+B6</f>
        <v>Plungės rajono Žemaitijos kadetų gimnazija</v>
      </c>
      <c r="F14" s="317"/>
      <c r="G14" s="97" t="s">
        <v>13</v>
      </c>
      <c r="H14" s="317" t="str">
        <f>+B7</f>
        <v>Panevėžio 5-oji gimnazija</v>
      </c>
      <c r="I14" s="317"/>
      <c r="J14" s="317"/>
      <c r="K14" s="317"/>
      <c r="L14" s="95">
        <v>0</v>
      </c>
      <c r="M14" s="96">
        <v>0</v>
      </c>
      <c r="N14" s="94" t="s">
        <v>1</v>
      </c>
      <c r="O14" s="122"/>
      <c r="P14" s="123"/>
      <c r="Q14" s="128" t="str">
        <f t="shared" ref="Q14:Q19" si="0">IF(ISBLANK(C14+D14),"",IF(C14+D14=2,"3",IF(C14+D14=1,"1",IF(C14+D14=0,"0"))))</f>
        <v>3</v>
      </c>
      <c r="R14" s="129" t="str">
        <f t="shared" ref="R14:R19" si="1">IF(ISBLANK(L14+M14),"",IF(L14+M14=2,"3",IF(L14+M14=1,"1",IF(L14+M14=0,"0"))))</f>
        <v>0</v>
      </c>
      <c r="S14" s="197"/>
      <c r="T14" s="84"/>
      <c r="U14" s="84"/>
    </row>
    <row r="15" spans="1:21" ht="15.75" x14ac:dyDescent="0.2">
      <c r="A15" s="98">
        <v>2</v>
      </c>
      <c r="B15" s="99" t="s">
        <v>2</v>
      </c>
      <c r="C15" s="100">
        <v>1</v>
      </c>
      <c r="D15" s="101">
        <v>1</v>
      </c>
      <c r="E15" s="318" t="str">
        <f>+B8</f>
        <v>Tauragės Žalgirių gimnazija</v>
      </c>
      <c r="F15" s="318"/>
      <c r="G15" s="102" t="s">
        <v>13</v>
      </c>
      <c r="H15" s="293" t="str">
        <f>B9</f>
        <v>Ignalinos Česlovo Kudabos gimnazija</v>
      </c>
      <c r="I15" s="293"/>
      <c r="J15" s="293"/>
      <c r="K15" s="293"/>
      <c r="L15" s="100">
        <v>0</v>
      </c>
      <c r="M15" s="101">
        <v>0</v>
      </c>
      <c r="N15" s="99" t="s">
        <v>3</v>
      </c>
      <c r="O15" s="120"/>
      <c r="P15" s="124"/>
      <c r="Q15" s="118" t="str">
        <f t="shared" si="0"/>
        <v>3</v>
      </c>
      <c r="R15" s="38" t="str">
        <f t="shared" si="1"/>
        <v>0</v>
      </c>
      <c r="S15" s="197"/>
      <c r="T15" s="84"/>
      <c r="U15" s="84"/>
    </row>
    <row r="16" spans="1:21" ht="15.75" x14ac:dyDescent="0.2">
      <c r="A16" s="103">
        <v>3</v>
      </c>
      <c r="B16" s="104" t="s">
        <v>0</v>
      </c>
      <c r="C16" s="105">
        <v>1</v>
      </c>
      <c r="D16" s="106">
        <v>1</v>
      </c>
      <c r="E16" s="292" t="str">
        <f>B6</f>
        <v>Plungės rajono Žemaitijos kadetų gimnazija</v>
      </c>
      <c r="F16" s="292"/>
      <c r="G16" s="107" t="s">
        <v>13</v>
      </c>
      <c r="H16" s="292" t="str">
        <f>B9</f>
        <v>Ignalinos Česlovo Kudabos gimnazija</v>
      </c>
      <c r="I16" s="292"/>
      <c r="J16" s="292"/>
      <c r="K16" s="292"/>
      <c r="L16" s="105">
        <v>0</v>
      </c>
      <c r="M16" s="106">
        <v>0</v>
      </c>
      <c r="N16" s="104" t="s">
        <v>3</v>
      </c>
      <c r="O16" s="125"/>
      <c r="P16" s="126"/>
      <c r="Q16" s="130" t="str">
        <f t="shared" si="0"/>
        <v>3</v>
      </c>
      <c r="R16" s="131" t="str">
        <f t="shared" si="1"/>
        <v>0</v>
      </c>
      <c r="S16" s="197"/>
      <c r="T16" s="84"/>
      <c r="U16" s="84"/>
    </row>
    <row r="17" spans="1:21" ht="15.75" x14ac:dyDescent="0.2">
      <c r="A17" s="98">
        <v>4</v>
      </c>
      <c r="B17" s="99" t="s">
        <v>1</v>
      </c>
      <c r="C17" s="100">
        <v>0</v>
      </c>
      <c r="D17" s="101">
        <v>0</v>
      </c>
      <c r="E17" s="293" t="str">
        <f>+B7</f>
        <v>Panevėžio 5-oji gimnazija</v>
      </c>
      <c r="F17" s="293"/>
      <c r="G17" s="102" t="s">
        <v>13</v>
      </c>
      <c r="H17" s="293" t="str">
        <f>+B8</f>
        <v>Tauragės Žalgirių gimnazija</v>
      </c>
      <c r="I17" s="293"/>
      <c r="J17" s="293"/>
      <c r="K17" s="293"/>
      <c r="L17" s="100">
        <v>1</v>
      </c>
      <c r="M17" s="101">
        <v>1</v>
      </c>
      <c r="N17" s="99" t="s">
        <v>2</v>
      </c>
      <c r="O17" s="120"/>
      <c r="P17" s="124"/>
      <c r="Q17" s="118" t="str">
        <f t="shared" si="0"/>
        <v>0</v>
      </c>
      <c r="R17" s="38" t="str">
        <f t="shared" si="1"/>
        <v>3</v>
      </c>
      <c r="S17" s="197"/>
      <c r="T17" s="84"/>
      <c r="U17" s="84"/>
    </row>
    <row r="18" spans="1:21" ht="15.75" x14ac:dyDescent="0.2">
      <c r="A18" s="108">
        <v>5</v>
      </c>
      <c r="B18" s="109" t="s">
        <v>1</v>
      </c>
      <c r="C18" s="110">
        <v>1</v>
      </c>
      <c r="D18" s="111">
        <v>1</v>
      </c>
      <c r="E18" s="288" t="str">
        <f>+B7</f>
        <v>Panevėžio 5-oji gimnazija</v>
      </c>
      <c r="F18" s="288"/>
      <c r="G18" s="112" t="s">
        <v>13</v>
      </c>
      <c r="H18" s="289" t="str">
        <f>+B9</f>
        <v>Ignalinos Česlovo Kudabos gimnazija</v>
      </c>
      <c r="I18" s="288"/>
      <c r="J18" s="288"/>
      <c r="K18" s="290"/>
      <c r="L18" s="110">
        <v>0</v>
      </c>
      <c r="M18" s="111">
        <v>0</v>
      </c>
      <c r="N18" s="109" t="s">
        <v>3</v>
      </c>
      <c r="O18" s="125"/>
      <c r="P18" s="126"/>
      <c r="Q18" s="130" t="str">
        <f t="shared" si="0"/>
        <v>3</v>
      </c>
      <c r="R18" s="131" t="str">
        <f t="shared" si="1"/>
        <v>0</v>
      </c>
      <c r="S18" s="197"/>
      <c r="T18" s="84"/>
      <c r="U18" s="84"/>
    </row>
    <row r="19" spans="1:21" ht="16.5" thickBot="1" x14ac:dyDescent="0.25">
      <c r="A19" s="113">
        <v>6</v>
      </c>
      <c r="B19" s="114" t="s">
        <v>0</v>
      </c>
      <c r="C19" s="115">
        <v>1</v>
      </c>
      <c r="D19" s="116">
        <v>1</v>
      </c>
      <c r="E19" s="291" t="str">
        <f>+B6</f>
        <v>Plungės rajono Žemaitijos kadetų gimnazija</v>
      </c>
      <c r="F19" s="291"/>
      <c r="G19" s="117" t="s">
        <v>13</v>
      </c>
      <c r="H19" s="291" t="str">
        <f>+B8</f>
        <v>Tauragės Žalgirių gimnazija</v>
      </c>
      <c r="I19" s="291"/>
      <c r="J19" s="291"/>
      <c r="K19" s="291"/>
      <c r="L19" s="115">
        <v>0</v>
      </c>
      <c r="M19" s="116">
        <v>0</v>
      </c>
      <c r="N19" s="114" t="s">
        <v>2</v>
      </c>
      <c r="O19" s="121"/>
      <c r="P19" s="127"/>
      <c r="Q19" s="119" t="str">
        <f t="shared" si="0"/>
        <v>3</v>
      </c>
      <c r="R19" s="39" t="str">
        <f t="shared" si="1"/>
        <v>0</v>
      </c>
      <c r="S19" s="197"/>
      <c r="T19" s="84"/>
      <c r="U19" s="84"/>
    </row>
    <row r="20" spans="1:21" x14ac:dyDescent="0.2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</row>
    <row r="21" spans="1:21" x14ac:dyDescent="0.2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</row>
    <row r="22" spans="1:21" x14ac:dyDescent="0.2">
      <c r="A22" s="196" t="s">
        <v>60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</row>
    <row r="23" spans="1:21" x14ac:dyDescent="0.2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</row>
    <row r="24" spans="1:21" x14ac:dyDescent="0.2">
      <c r="A24" s="196" t="s">
        <v>61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</row>
  </sheetData>
  <mergeCells count="58">
    <mergeCell ref="A1:D3"/>
    <mergeCell ref="E1:P1"/>
    <mergeCell ref="Q1:S2"/>
    <mergeCell ref="E2:P2"/>
    <mergeCell ref="E3:J3"/>
    <mergeCell ref="L3:P3"/>
    <mergeCell ref="Q3:S3"/>
    <mergeCell ref="A4:S4"/>
    <mergeCell ref="B5:E5"/>
    <mergeCell ref="F5:J5"/>
    <mergeCell ref="L5:N5"/>
    <mergeCell ref="O5:P5"/>
    <mergeCell ref="Q5:S5"/>
    <mergeCell ref="B6:E6"/>
    <mergeCell ref="F6:J6"/>
    <mergeCell ref="O6:P6"/>
    <mergeCell ref="Q6:S6"/>
    <mergeCell ref="B7:E7"/>
    <mergeCell ref="F7:J7"/>
    <mergeCell ref="O7:P7"/>
    <mergeCell ref="Q7:S7"/>
    <mergeCell ref="B8:E8"/>
    <mergeCell ref="F8:J8"/>
    <mergeCell ref="O8:P8"/>
    <mergeCell ref="Q8:S8"/>
    <mergeCell ref="B9:E9"/>
    <mergeCell ref="F9:J9"/>
    <mergeCell ref="O9:P9"/>
    <mergeCell ref="Q9:S9"/>
    <mergeCell ref="A10:S11"/>
    <mergeCell ref="A12:A13"/>
    <mergeCell ref="B12:B13"/>
    <mergeCell ref="C12:D12"/>
    <mergeCell ref="E12:F13"/>
    <mergeCell ref="G12:G13"/>
    <mergeCell ref="H12:K13"/>
    <mergeCell ref="L12:M12"/>
    <mergeCell ref="N12:N13"/>
    <mergeCell ref="O12:P12"/>
    <mergeCell ref="Q12:R13"/>
    <mergeCell ref="S12:S19"/>
    <mergeCell ref="E14:F14"/>
    <mergeCell ref="H14:K14"/>
    <mergeCell ref="E15:F15"/>
    <mergeCell ref="H15:K15"/>
    <mergeCell ref="E16:F16"/>
    <mergeCell ref="H16:K16"/>
    <mergeCell ref="E17:F17"/>
    <mergeCell ref="H17:K17"/>
    <mergeCell ref="A22:S22"/>
    <mergeCell ref="A23:S23"/>
    <mergeCell ref="A24:S24"/>
    <mergeCell ref="E18:F18"/>
    <mergeCell ref="H18:K18"/>
    <mergeCell ref="E19:F19"/>
    <mergeCell ref="H19:K19"/>
    <mergeCell ref="A20:S20"/>
    <mergeCell ref="A21:S21"/>
  </mergeCells>
  <conditionalFormatting sqref="B15">
    <cfRule type="expression" priority="1" stopIfTrue="1">
      <formula>"if $A$7 is $B$7 than $E$21=$B$7"</formula>
    </cfRule>
  </conditionalFormatting>
  <conditionalFormatting sqref="B14">
    <cfRule type="expression" priority="2" stopIfTrue="1">
      <formula>"if $A$7 than $E$21=$B$7"</formula>
    </cfRule>
  </conditionalFormatting>
  <pageMargins left="0.38" right="0.27" top="1" bottom="1" header="0.5" footer="0.5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U24"/>
  <sheetViews>
    <sheetView workbookViewId="0">
      <selection activeCell="K30" sqref="K30"/>
    </sheetView>
  </sheetViews>
  <sheetFormatPr defaultColWidth="9.140625" defaultRowHeight="12.75" x14ac:dyDescent="0.2"/>
  <cols>
    <col min="1" max="1" width="7.42578125" style="82" customWidth="1"/>
    <col min="2" max="2" width="3.42578125" style="82" customWidth="1"/>
    <col min="3" max="3" width="5.28515625" style="82" customWidth="1"/>
    <col min="4" max="4" width="5.42578125" style="82" customWidth="1"/>
    <col min="5" max="5" width="29.140625" style="82" customWidth="1"/>
    <col min="6" max="6" width="2.42578125" style="82" customWidth="1"/>
    <col min="7" max="7" width="4.5703125" style="82" customWidth="1"/>
    <col min="8" max="9" width="3.85546875" style="82" customWidth="1"/>
    <col min="10" max="10" width="6.28515625" style="82" customWidth="1"/>
    <col min="11" max="11" width="20.42578125" style="82" customWidth="1"/>
    <col min="12" max="12" width="5.5703125" style="82" customWidth="1"/>
    <col min="13" max="13" width="6" style="82" customWidth="1"/>
    <col min="14" max="14" width="4.7109375" style="82" customWidth="1"/>
    <col min="15" max="16" width="6.5703125" style="82" customWidth="1"/>
    <col min="17" max="19" width="6.7109375" style="82" customWidth="1"/>
    <col min="20" max="16384" width="9.140625" style="82"/>
  </cols>
  <sheetData>
    <row r="1" spans="1:21" s="3" customFormat="1" ht="18.75" x14ac:dyDescent="0.2">
      <c r="A1" s="203"/>
      <c r="B1" s="203"/>
      <c r="C1" s="203"/>
      <c r="D1" s="203"/>
      <c r="E1" s="200" t="s">
        <v>25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1"/>
      <c r="R1" s="221"/>
      <c r="S1" s="221"/>
    </row>
    <row r="2" spans="1:21" s="3" customFormat="1" ht="16.149999999999999" customHeight="1" thickBot="1" x14ac:dyDescent="0.25">
      <c r="A2" s="203"/>
      <c r="B2" s="203"/>
      <c r="C2" s="203"/>
      <c r="D2" s="203"/>
      <c r="E2" s="201" t="s">
        <v>37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21"/>
      <c r="R2" s="221"/>
      <c r="S2" s="221"/>
    </row>
    <row r="3" spans="1:21" s="6" customFormat="1" ht="27" customHeight="1" thickBot="1" x14ac:dyDescent="0.25">
      <c r="A3" s="203"/>
      <c r="B3" s="203"/>
      <c r="C3" s="203"/>
      <c r="D3" s="203"/>
      <c r="E3" s="222" t="s">
        <v>24</v>
      </c>
      <c r="F3" s="223"/>
      <c r="G3" s="223"/>
      <c r="H3" s="223"/>
      <c r="I3" s="223"/>
      <c r="J3" s="224"/>
      <c r="K3" s="44" t="s">
        <v>56</v>
      </c>
      <c r="L3" s="345" t="s">
        <v>42</v>
      </c>
      <c r="M3" s="346"/>
      <c r="N3" s="346"/>
      <c r="O3" s="346"/>
      <c r="P3" s="346"/>
      <c r="Q3" s="220" t="s">
        <v>44</v>
      </c>
      <c r="R3" s="220"/>
      <c r="S3" s="220"/>
    </row>
    <row r="4" spans="1:21" s="6" customFormat="1" ht="27" customHeight="1" thickBot="1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1" ht="16.5" thickBot="1" x14ac:dyDescent="0.25">
      <c r="A5" s="83"/>
      <c r="B5" s="337" t="s">
        <v>9</v>
      </c>
      <c r="C5" s="338"/>
      <c r="D5" s="338"/>
      <c r="E5" s="339"/>
      <c r="F5" s="340" t="s">
        <v>30</v>
      </c>
      <c r="G5" s="341"/>
      <c r="H5" s="341"/>
      <c r="I5" s="341"/>
      <c r="J5" s="342"/>
      <c r="K5" s="145" t="s">
        <v>16</v>
      </c>
      <c r="L5" s="343" t="s">
        <v>6</v>
      </c>
      <c r="M5" s="341"/>
      <c r="N5" s="344"/>
      <c r="O5" s="343" t="s">
        <v>8</v>
      </c>
      <c r="P5" s="344"/>
      <c r="Q5" s="343" t="s">
        <v>14</v>
      </c>
      <c r="R5" s="341"/>
      <c r="S5" s="344"/>
      <c r="T5" s="84"/>
    </row>
    <row r="6" spans="1:21" ht="15.75" x14ac:dyDescent="0.2">
      <c r="A6" s="144" t="s">
        <v>0</v>
      </c>
      <c r="B6" s="350" t="s">
        <v>28</v>
      </c>
      <c r="C6" s="351"/>
      <c r="D6" s="351"/>
      <c r="E6" s="352"/>
      <c r="F6" s="235">
        <v>559.6</v>
      </c>
      <c r="G6" s="235"/>
      <c r="H6" s="235"/>
      <c r="I6" s="235"/>
      <c r="J6" s="235"/>
      <c r="K6" s="85"/>
      <c r="L6" s="142">
        <v>3</v>
      </c>
      <c r="M6" s="86">
        <v>3</v>
      </c>
      <c r="N6" s="143">
        <v>3</v>
      </c>
      <c r="O6" s="332">
        <f>L6+M6+N6</f>
        <v>9</v>
      </c>
      <c r="P6" s="333"/>
      <c r="Q6" s="334">
        <v>1</v>
      </c>
      <c r="R6" s="335"/>
      <c r="S6" s="336"/>
    </row>
    <row r="7" spans="1:21" ht="15.75" x14ac:dyDescent="0.2">
      <c r="A7" s="138" t="s">
        <v>1</v>
      </c>
      <c r="B7" s="329" t="s">
        <v>46</v>
      </c>
      <c r="C7" s="330"/>
      <c r="D7" s="330"/>
      <c r="E7" s="331"/>
      <c r="F7" s="247">
        <v>547</v>
      </c>
      <c r="G7" s="247"/>
      <c r="H7" s="247"/>
      <c r="I7" s="247"/>
      <c r="J7" s="247"/>
      <c r="K7" s="87"/>
      <c r="L7" s="136">
        <v>0</v>
      </c>
      <c r="M7" s="88">
        <v>0</v>
      </c>
      <c r="N7" s="137">
        <v>0</v>
      </c>
      <c r="O7" s="319">
        <f>L7+M7+N7</f>
        <v>0</v>
      </c>
      <c r="P7" s="320"/>
      <c r="Q7" s="321">
        <v>4</v>
      </c>
      <c r="R7" s="322"/>
      <c r="S7" s="323"/>
    </row>
    <row r="8" spans="1:21" ht="15.75" x14ac:dyDescent="0.2">
      <c r="A8" s="138" t="s">
        <v>2</v>
      </c>
      <c r="B8" s="329" t="s">
        <v>36</v>
      </c>
      <c r="C8" s="330"/>
      <c r="D8" s="330"/>
      <c r="E8" s="331"/>
      <c r="F8" s="247">
        <v>554.5</v>
      </c>
      <c r="G8" s="247"/>
      <c r="H8" s="247"/>
      <c r="I8" s="247"/>
      <c r="J8" s="247"/>
      <c r="K8" s="87"/>
      <c r="L8" s="136">
        <v>3</v>
      </c>
      <c r="M8" s="88">
        <v>3</v>
      </c>
      <c r="N8" s="137">
        <v>0</v>
      </c>
      <c r="O8" s="319">
        <f>L8+M8+N8</f>
        <v>6</v>
      </c>
      <c r="P8" s="320"/>
      <c r="Q8" s="321">
        <v>2</v>
      </c>
      <c r="R8" s="322"/>
      <c r="S8" s="323"/>
    </row>
    <row r="9" spans="1:21" ht="16.5" thickBot="1" x14ac:dyDescent="0.25">
      <c r="A9" s="141" t="s">
        <v>3</v>
      </c>
      <c r="B9" s="347" t="s">
        <v>48</v>
      </c>
      <c r="C9" s="348"/>
      <c r="D9" s="348"/>
      <c r="E9" s="349"/>
      <c r="F9" s="255">
        <v>564</v>
      </c>
      <c r="G9" s="255"/>
      <c r="H9" s="255"/>
      <c r="I9" s="255"/>
      <c r="J9" s="255"/>
      <c r="K9" s="89"/>
      <c r="L9" s="139">
        <v>0</v>
      </c>
      <c r="M9" s="90">
        <v>0</v>
      </c>
      <c r="N9" s="140">
        <v>3</v>
      </c>
      <c r="O9" s="324">
        <f>L9+M9+N9</f>
        <v>3</v>
      </c>
      <c r="P9" s="325"/>
      <c r="Q9" s="326">
        <v>3</v>
      </c>
      <c r="R9" s="327"/>
      <c r="S9" s="328"/>
    </row>
    <row r="10" spans="1:21" x14ac:dyDescent="0.2">
      <c r="A10" s="294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84"/>
    </row>
    <row r="11" spans="1:21" ht="6.75" customHeight="1" thickBot="1" x14ac:dyDescent="0.25">
      <c r="A11" s="294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84"/>
      <c r="U11" s="84"/>
    </row>
    <row r="12" spans="1:21" ht="13.5" thickBot="1" x14ac:dyDescent="0.25">
      <c r="A12" s="296" t="s">
        <v>18</v>
      </c>
      <c r="B12" s="298"/>
      <c r="C12" s="300" t="s">
        <v>5</v>
      </c>
      <c r="D12" s="301"/>
      <c r="E12" s="302" t="s">
        <v>9</v>
      </c>
      <c r="F12" s="302"/>
      <c r="G12" s="304"/>
      <c r="H12" s="306" t="s">
        <v>9</v>
      </c>
      <c r="I12" s="302"/>
      <c r="J12" s="302"/>
      <c r="K12" s="302"/>
      <c r="L12" s="308" t="s">
        <v>5</v>
      </c>
      <c r="M12" s="309"/>
      <c r="N12" s="310"/>
      <c r="O12" s="308" t="s">
        <v>7</v>
      </c>
      <c r="P12" s="309"/>
      <c r="Q12" s="312" t="s">
        <v>10</v>
      </c>
      <c r="R12" s="313"/>
      <c r="S12" s="316"/>
      <c r="T12" s="84"/>
      <c r="U12" s="84"/>
    </row>
    <row r="13" spans="1:21" ht="15" customHeight="1" thickBot="1" x14ac:dyDescent="0.25">
      <c r="A13" s="297"/>
      <c r="B13" s="299"/>
      <c r="C13" s="91">
        <v>1</v>
      </c>
      <c r="D13" s="92">
        <v>2</v>
      </c>
      <c r="E13" s="303"/>
      <c r="F13" s="303"/>
      <c r="G13" s="305"/>
      <c r="H13" s="307"/>
      <c r="I13" s="303"/>
      <c r="J13" s="303"/>
      <c r="K13" s="303"/>
      <c r="L13" s="91">
        <v>1</v>
      </c>
      <c r="M13" s="92">
        <v>2</v>
      </c>
      <c r="N13" s="311"/>
      <c r="O13" s="134" t="s">
        <v>11</v>
      </c>
      <c r="P13" s="135" t="s">
        <v>12</v>
      </c>
      <c r="Q13" s="314"/>
      <c r="R13" s="315"/>
      <c r="S13" s="316"/>
      <c r="T13" s="84"/>
      <c r="U13" s="84"/>
    </row>
    <row r="14" spans="1:21" ht="15.75" x14ac:dyDescent="0.2">
      <c r="A14" s="93">
        <v>1</v>
      </c>
      <c r="B14" s="94" t="s">
        <v>0</v>
      </c>
      <c r="C14" s="95">
        <v>1</v>
      </c>
      <c r="D14" s="96">
        <v>1</v>
      </c>
      <c r="E14" s="317" t="str">
        <f>+B6</f>
        <v>Kelmės r. Šaukėnų Vlado Pūtvio-Putvinskio gimn.</v>
      </c>
      <c r="F14" s="317"/>
      <c r="G14" s="97" t="s">
        <v>13</v>
      </c>
      <c r="H14" s="317" t="str">
        <f>+B7</f>
        <v>Prienų „Žiburio“ gimnazija</v>
      </c>
      <c r="I14" s="317"/>
      <c r="J14" s="317"/>
      <c r="K14" s="317"/>
      <c r="L14" s="95">
        <v>0</v>
      </c>
      <c r="M14" s="96">
        <v>0</v>
      </c>
      <c r="N14" s="94" t="s">
        <v>1</v>
      </c>
      <c r="O14" s="122"/>
      <c r="P14" s="123"/>
      <c r="Q14" s="128" t="str">
        <f t="shared" ref="Q14:Q19" si="0">IF(ISBLANK(C14+D14),"",IF(C14+D14=2,"3",IF(C14+D14=1,"1",IF(C14+D14=0,"0"))))</f>
        <v>3</v>
      </c>
      <c r="R14" s="129" t="str">
        <f t="shared" ref="R14:R19" si="1">IF(ISBLANK(L14+M14),"",IF(L14+M14=2,"3",IF(L14+M14=1,"1",IF(L14+M14=0,"0"))))</f>
        <v>0</v>
      </c>
      <c r="S14" s="197"/>
      <c r="T14" s="84"/>
      <c r="U14" s="84"/>
    </row>
    <row r="15" spans="1:21" ht="15.75" x14ac:dyDescent="0.2">
      <c r="A15" s="98">
        <v>2</v>
      </c>
      <c r="B15" s="99" t="s">
        <v>2</v>
      </c>
      <c r="C15" s="100">
        <v>1</v>
      </c>
      <c r="D15" s="101">
        <v>1</v>
      </c>
      <c r="E15" s="318" t="str">
        <f>+B8</f>
        <v>Raseinių r. Nemakščių Martyno Mažvydo gimn.</v>
      </c>
      <c r="F15" s="318"/>
      <c r="G15" s="102" t="s">
        <v>13</v>
      </c>
      <c r="H15" s="293" t="str">
        <f>B9</f>
        <v>Ukmergės Antano Smetonos gimnazija</v>
      </c>
      <c r="I15" s="293"/>
      <c r="J15" s="293"/>
      <c r="K15" s="293"/>
      <c r="L15" s="100">
        <v>0</v>
      </c>
      <c r="M15" s="101">
        <v>0</v>
      </c>
      <c r="N15" s="99" t="s">
        <v>3</v>
      </c>
      <c r="O15" s="120"/>
      <c r="P15" s="124"/>
      <c r="Q15" s="118" t="str">
        <f t="shared" si="0"/>
        <v>3</v>
      </c>
      <c r="R15" s="38" t="str">
        <f t="shared" si="1"/>
        <v>0</v>
      </c>
      <c r="S15" s="197"/>
      <c r="T15" s="84"/>
      <c r="U15" s="84"/>
    </row>
    <row r="16" spans="1:21" ht="15.75" x14ac:dyDescent="0.2">
      <c r="A16" s="103">
        <v>3</v>
      </c>
      <c r="B16" s="104" t="s">
        <v>0</v>
      </c>
      <c r="C16" s="105">
        <v>1</v>
      </c>
      <c r="D16" s="106">
        <v>1</v>
      </c>
      <c r="E16" s="292" t="str">
        <f>B6</f>
        <v>Kelmės r. Šaukėnų Vlado Pūtvio-Putvinskio gimn.</v>
      </c>
      <c r="F16" s="292"/>
      <c r="G16" s="107" t="s">
        <v>13</v>
      </c>
      <c r="H16" s="292" t="str">
        <f>B9</f>
        <v>Ukmergės Antano Smetonos gimnazija</v>
      </c>
      <c r="I16" s="292"/>
      <c r="J16" s="292"/>
      <c r="K16" s="292"/>
      <c r="L16" s="105">
        <v>0</v>
      </c>
      <c r="M16" s="106">
        <v>0</v>
      </c>
      <c r="N16" s="104" t="s">
        <v>3</v>
      </c>
      <c r="O16" s="125"/>
      <c r="P16" s="126"/>
      <c r="Q16" s="130" t="str">
        <f t="shared" si="0"/>
        <v>3</v>
      </c>
      <c r="R16" s="131" t="str">
        <f t="shared" si="1"/>
        <v>0</v>
      </c>
      <c r="S16" s="197"/>
      <c r="T16" s="84"/>
      <c r="U16" s="84"/>
    </row>
    <row r="17" spans="1:21" ht="15.75" x14ac:dyDescent="0.2">
      <c r="A17" s="98">
        <v>4</v>
      </c>
      <c r="B17" s="99" t="s">
        <v>1</v>
      </c>
      <c r="C17" s="100">
        <v>0</v>
      </c>
      <c r="D17" s="101">
        <v>0</v>
      </c>
      <c r="E17" s="293" t="str">
        <f>+B7</f>
        <v>Prienų „Žiburio“ gimnazija</v>
      </c>
      <c r="F17" s="293"/>
      <c r="G17" s="102" t="s">
        <v>13</v>
      </c>
      <c r="H17" s="293" t="str">
        <f>+B8</f>
        <v>Raseinių r. Nemakščių Martyno Mažvydo gimn.</v>
      </c>
      <c r="I17" s="293"/>
      <c r="J17" s="293"/>
      <c r="K17" s="293"/>
      <c r="L17" s="100">
        <v>1</v>
      </c>
      <c r="M17" s="101">
        <v>1</v>
      </c>
      <c r="N17" s="99" t="s">
        <v>2</v>
      </c>
      <c r="O17" s="120"/>
      <c r="P17" s="124"/>
      <c r="Q17" s="118" t="str">
        <f t="shared" si="0"/>
        <v>0</v>
      </c>
      <c r="R17" s="38" t="str">
        <f t="shared" si="1"/>
        <v>3</v>
      </c>
      <c r="S17" s="197"/>
      <c r="T17" s="84"/>
      <c r="U17" s="84"/>
    </row>
    <row r="18" spans="1:21" ht="15.75" x14ac:dyDescent="0.2">
      <c r="A18" s="108">
        <v>5</v>
      </c>
      <c r="B18" s="109" t="s">
        <v>1</v>
      </c>
      <c r="C18" s="110">
        <v>0</v>
      </c>
      <c r="D18" s="111">
        <v>0</v>
      </c>
      <c r="E18" s="288" t="str">
        <f>+B7</f>
        <v>Prienų „Žiburio“ gimnazija</v>
      </c>
      <c r="F18" s="288"/>
      <c r="G18" s="112" t="s">
        <v>13</v>
      </c>
      <c r="H18" s="289" t="str">
        <f>+B9</f>
        <v>Ukmergės Antano Smetonos gimnazija</v>
      </c>
      <c r="I18" s="288"/>
      <c r="J18" s="288"/>
      <c r="K18" s="290"/>
      <c r="L18" s="110">
        <v>1</v>
      </c>
      <c r="M18" s="111">
        <v>1</v>
      </c>
      <c r="N18" s="109" t="s">
        <v>3</v>
      </c>
      <c r="O18" s="125"/>
      <c r="P18" s="126"/>
      <c r="Q18" s="130" t="str">
        <f t="shared" si="0"/>
        <v>0</v>
      </c>
      <c r="R18" s="131" t="str">
        <f t="shared" si="1"/>
        <v>3</v>
      </c>
      <c r="S18" s="197"/>
      <c r="T18" s="84"/>
      <c r="U18" s="84"/>
    </row>
    <row r="19" spans="1:21" ht="16.5" thickBot="1" x14ac:dyDescent="0.25">
      <c r="A19" s="113">
        <v>6</v>
      </c>
      <c r="B19" s="114" t="s">
        <v>0</v>
      </c>
      <c r="C19" s="115">
        <v>1</v>
      </c>
      <c r="D19" s="116">
        <v>1</v>
      </c>
      <c r="E19" s="291" t="str">
        <f>+B6</f>
        <v>Kelmės r. Šaukėnų Vlado Pūtvio-Putvinskio gimn.</v>
      </c>
      <c r="F19" s="291"/>
      <c r="G19" s="117" t="s">
        <v>13</v>
      </c>
      <c r="H19" s="291" t="str">
        <f>+B8</f>
        <v>Raseinių r. Nemakščių Martyno Mažvydo gimn.</v>
      </c>
      <c r="I19" s="291"/>
      <c r="J19" s="291"/>
      <c r="K19" s="291"/>
      <c r="L19" s="115">
        <v>0</v>
      </c>
      <c r="M19" s="116">
        <v>0</v>
      </c>
      <c r="N19" s="114" t="s">
        <v>2</v>
      </c>
      <c r="O19" s="121"/>
      <c r="P19" s="127"/>
      <c r="Q19" s="119" t="str">
        <f t="shared" si="0"/>
        <v>3</v>
      </c>
      <c r="R19" s="39" t="str">
        <f t="shared" si="1"/>
        <v>0</v>
      </c>
      <c r="S19" s="197"/>
      <c r="T19" s="84"/>
      <c r="U19" s="84"/>
    </row>
    <row r="20" spans="1:21" x14ac:dyDescent="0.2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</row>
    <row r="21" spans="1:21" x14ac:dyDescent="0.2">
      <c r="A21" s="196" t="s">
        <v>60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</row>
    <row r="22" spans="1:21" x14ac:dyDescent="0.2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</row>
    <row r="23" spans="1:21" x14ac:dyDescent="0.2">
      <c r="A23" s="196" t="s">
        <v>61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</row>
    <row r="24" spans="1:21" x14ac:dyDescent="0.2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</row>
  </sheetData>
  <mergeCells count="58">
    <mergeCell ref="A1:D3"/>
    <mergeCell ref="E1:P1"/>
    <mergeCell ref="Q1:S2"/>
    <mergeCell ref="E2:P2"/>
    <mergeCell ref="E3:J3"/>
    <mergeCell ref="Q3:S3"/>
    <mergeCell ref="L3:P3"/>
    <mergeCell ref="A4:S4"/>
    <mergeCell ref="B5:E5"/>
    <mergeCell ref="F5:J5"/>
    <mergeCell ref="L5:N5"/>
    <mergeCell ref="O5:P5"/>
    <mergeCell ref="Q5:S5"/>
    <mergeCell ref="B6:E6"/>
    <mergeCell ref="F6:J6"/>
    <mergeCell ref="O6:P6"/>
    <mergeCell ref="Q6:S6"/>
    <mergeCell ref="B7:E7"/>
    <mergeCell ref="F7:J7"/>
    <mergeCell ref="O7:P7"/>
    <mergeCell ref="Q7:S7"/>
    <mergeCell ref="B8:E8"/>
    <mergeCell ref="F8:J8"/>
    <mergeCell ref="O8:P8"/>
    <mergeCell ref="Q8:S8"/>
    <mergeCell ref="B9:E9"/>
    <mergeCell ref="F9:J9"/>
    <mergeCell ref="O9:P9"/>
    <mergeCell ref="Q9:S9"/>
    <mergeCell ref="A10:S11"/>
    <mergeCell ref="A12:A13"/>
    <mergeCell ref="B12:B13"/>
    <mergeCell ref="C12:D12"/>
    <mergeCell ref="E12:F13"/>
    <mergeCell ref="G12:G13"/>
    <mergeCell ref="H12:K13"/>
    <mergeCell ref="L12:M12"/>
    <mergeCell ref="N12:N13"/>
    <mergeCell ref="O12:P12"/>
    <mergeCell ref="Q12:R13"/>
    <mergeCell ref="S12:S19"/>
    <mergeCell ref="E14:F14"/>
    <mergeCell ref="H14:K14"/>
    <mergeCell ref="E15:F15"/>
    <mergeCell ref="H15:K15"/>
    <mergeCell ref="E16:F16"/>
    <mergeCell ref="H16:K16"/>
    <mergeCell ref="E17:F17"/>
    <mergeCell ref="H17:K17"/>
    <mergeCell ref="A22:S22"/>
    <mergeCell ref="A23:S23"/>
    <mergeCell ref="A24:S24"/>
    <mergeCell ref="E18:F18"/>
    <mergeCell ref="H18:K18"/>
    <mergeCell ref="E19:F19"/>
    <mergeCell ref="H19:K19"/>
    <mergeCell ref="A20:S20"/>
    <mergeCell ref="A21:S21"/>
  </mergeCells>
  <conditionalFormatting sqref="B15">
    <cfRule type="expression" priority="1" stopIfTrue="1">
      <formula>"if $A$7 is $B$7 than $E$21=$B$7"</formula>
    </cfRule>
  </conditionalFormatting>
  <conditionalFormatting sqref="B14">
    <cfRule type="expression" priority="2" stopIfTrue="1">
      <formula>"if $A$7 than $E$21=$B$7"</formula>
    </cfRule>
  </conditionalFormatting>
  <pageMargins left="0.38" right="0.27" top="1" bottom="1" header="0.5" footer="0.5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Vietos</vt:lpstr>
      <vt:lpstr>Finalinis 16-tukas</vt:lpstr>
      <vt:lpstr>5-8 v</vt:lpstr>
      <vt:lpstr>A5_</vt:lpstr>
      <vt:lpstr>B4 </vt:lpstr>
      <vt:lpstr>C4 </vt:lpstr>
      <vt:lpstr>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giedrius</dc:creator>
  <cp:lastModifiedBy>Vytautas Glovackas</cp:lastModifiedBy>
  <cp:lastPrinted>2025-04-29T10:43:47Z</cp:lastPrinted>
  <dcterms:created xsi:type="dcterms:W3CDTF">2007-02-08T07:40:37Z</dcterms:created>
  <dcterms:modified xsi:type="dcterms:W3CDTF">2025-05-02T07:50:28Z</dcterms:modified>
</cp:coreProperties>
</file>