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MKKSC KI\LM Olimp\OS Tur\"/>
    </mc:Choice>
  </mc:AlternateContent>
  <bookViews>
    <workbookView xWindow="-120" yWindow="-120" windowWidth="20736" windowHeight="11160"/>
  </bookViews>
  <sheets>
    <sheet name="25" sheetId="21" r:id="rId1"/>
    <sheet name="24" sheetId="20" r:id="rId2"/>
    <sheet name="23" sheetId="19" r:id="rId3"/>
    <sheet name="19" sheetId="18" r:id="rId4"/>
    <sheet name="18" sheetId="15" r:id="rId5"/>
    <sheet name="17" sheetId="17" r:id="rId6"/>
    <sheet name="16" sheetId="14" r:id="rId7"/>
    <sheet name="15" sheetId="13" r:id="rId8"/>
    <sheet name="14" sheetId="12" r:id="rId9"/>
    <sheet name="13" sheetId="11" r:id="rId10"/>
    <sheet name="12" sheetId="6" r:id="rId11"/>
    <sheet name="11" sheetId="4" r:id="rId12"/>
    <sheet name="10" sheetId="1" r:id="rId13"/>
    <sheet name="9" sheetId="8" r:id="rId14"/>
    <sheet name="8" sheetId="7" r:id="rId15"/>
    <sheet name="7" sheetId="9" r:id="rId16"/>
    <sheet name="6" sheetId="10" r:id="rId1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0" i="9" l="1"/>
  <c r="E205" i="9"/>
  <c r="E200" i="9"/>
  <c r="E195" i="9"/>
  <c r="E190" i="9"/>
  <c r="E185" i="9"/>
  <c r="E180" i="9"/>
  <c r="E175" i="9"/>
  <c r="E170" i="9"/>
  <c r="E165" i="9"/>
  <c r="E160" i="9"/>
  <c r="E155" i="9"/>
  <c r="E150" i="9"/>
  <c r="E146" i="9"/>
  <c r="E142" i="9"/>
  <c r="E137" i="9"/>
  <c r="E132" i="9"/>
  <c r="E127" i="9"/>
  <c r="E122" i="9"/>
  <c r="E117" i="9"/>
  <c r="E112" i="9"/>
  <c r="E104" i="9"/>
  <c r="E101" i="9"/>
  <c r="E96" i="9"/>
  <c r="E91" i="9"/>
  <c r="E86" i="9"/>
  <c r="E81" i="9"/>
  <c r="E76" i="9"/>
  <c r="E72" i="9"/>
  <c r="E67" i="9"/>
  <c r="E62" i="9"/>
  <c r="E57" i="9"/>
  <c r="E52" i="9"/>
  <c r="E47" i="9"/>
  <c r="E42" i="9"/>
  <c r="E37" i="9"/>
  <c r="E32" i="9"/>
  <c r="E27" i="9"/>
  <c r="E22" i="9"/>
  <c r="E17" i="9"/>
  <c r="E12" i="9"/>
  <c r="H338" i="7"/>
  <c r="H219" i="7"/>
  <c r="H220" i="7"/>
  <c r="H221" i="7"/>
  <c r="I219" i="7" s="1"/>
  <c r="G80" i="7" s="1"/>
  <c r="H222" i="7"/>
  <c r="H223" i="7"/>
  <c r="H6" i="7"/>
  <c r="H337" i="7"/>
  <c r="G337" i="7" s="1"/>
  <c r="H336" i="7"/>
  <c r="H335" i="7"/>
  <c r="H334" i="7"/>
  <c r="H333" i="7"/>
  <c r="H119" i="7"/>
  <c r="H120" i="7"/>
  <c r="H121" i="7"/>
  <c r="H122" i="7"/>
  <c r="H123" i="7"/>
  <c r="H332" i="7"/>
  <c r="H331" i="7"/>
  <c r="G331" i="7" s="1"/>
  <c r="H330" i="7"/>
  <c r="H329" i="7"/>
  <c r="H328" i="7"/>
  <c r="H209" i="7"/>
  <c r="H210" i="7"/>
  <c r="H211" i="7"/>
  <c r="H212" i="7"/>
  <c r="H213" i="7"/>
  <c r="H327" i="7"/>
  <c r="H326" i="7"/>
  <c r="H325" i="7"/>
  <c r="H324" i="7"/>
  <c r="H323" i="7"/>
  <c r="H194" i="7"/>
  <c r="H195" i="7"/>
  <c r="H196" i="7"/>
  <c r="H197" i="7"/>
  <c r="H198" i="7"/>
  <c r="H322" i="7"/>
  <c r="H321" i="7"/>
  <c r="H320" i="7"/>
  <c r="I319" i="7"/>
  <c r="J319" i="7" s="1"/>
  <c r="H319" i="7"/>
  <c r="H318" i="7"/>
  <c r="H124" i="7"/>
  <c r="H125" i="7"/>
  <c r="H126" i="7"/>
  <c r="H127" i="7"/>
  <c r="H128" i="7"/>
  <c r="H317" i="7"/>
  <c r="H316" i="7"/>
  <c r="H315" i="7"/>
  <c r="I314" i="7"/>
  <c r="J314" i="7" s="1"/>
  <c r="H314" i="7"/>
  <c r="H313" i="7"/>
  <c r="H179" i="7"/>
  <c r="I179" i="7" s="1"/>
  <c r="G19" i="7" s="1"/>
  <c r="H180" i="7"/>
  <c r="H181" i="7"/>
  <c r="H182" i="7"/>
  <c r="H183" i="7"/>
  <c r="H312" i="7"/>
  <c r="H311" i="7"/>
  <c r="H310" i="7"/>
  <c r="H309" i="7"/>
  <c r="H308" i="7"/>
  <c r="H204" i="7"/>
  <c r="H205" i="7"/>
  <c r="H206" i="7"/>
  <c r="H207" i="7"/>
  <c r="H208" i="7"/>
  <c r="H307" i="7"/>
  <c r="H306" i="7"/>
  <c r="H305" i="7"/>
  <c r="H304" i="7"/>
  <c r="H303" i="7"/>
  <c r="H134" i="7"/>
  <c r="H135" i="7"/>
  <c r="H136" i="7"/>
  <c r="H137" i="7"/>
  <c r="H138" i="7"/>
  <c r="H302" i="7"/>
  <c r="H301" i="7"/>
  <c r="H300" i="7"/>
  <c r="H299" i="7"/>
  <c r="H298" i="7"/>
  <c r="H129" i="7"/>
  <c r="H130" i="7"/>
  <c r="H131" i="7"/>
  <c r="H132" i="7"/>
  <c r="H133" i="7"/>
  <c r="H297" i="7"/>
  <c r="H296" i="7"/>
  <c r="H295" i="7"/>
  <c r="H294" i="7"/>
  <c r="H293" i="7"/>
  <c r="H144" i="7"/>
  <c r="H145" i="7"/>
  <c r="H146" i="7"/>
  <c r="H147" i="7"/>
  <c r="H148" i="7"/>
  <c r="H292" i="7"/>
  <c r="H291" i="7"/>
  <c r="H290" i="7"/>
  <c r="H289" i="7"/>
  <c r="H288" i="7"/>
  <c r="H164" i="7"/>
  <c r="H165" i="7"/>
  <c r="H166" i="7"/>
  <c r="H167" i="7"/>
  <c r="I164" i="7"/>
  <c r="H168" i="7"/>
  <c r="H287" i="7"/>
  <c r="H286" i="7"/>
  <c r="H285" i="7"/>
  <c r="G285" i="7" s="1"/>
  <c r="H284" i="7"/>
  <c r="H283" i="7"/>
  <c r="H174" i="7"/>
  <c r="H175" i="7"/>
  <c r="H176" i="7"/>
  <c r="H177" i="7"/>
  <c r="H178" i="7"/>
  <c r="H282" i="7"/>
  <c r="H281" i="7"/>
  <c r="H280" i="7"/>
  <c r="H279" i="7"/>
  <c r="H278" i="7"/>
  <c r="H139" i="7"/>
  <c r="H140" i="7"/>
  <c r="H141" i="7"/>
  <c r="H142" i="7"/>
  <c r="H143" i="7"/>
  <c r="H277" i="7"/>
  <c r="H276" i="7"/>
  <c r="H275" i="7"/>
  <c r="H274" i="7"/>
  <c r="I274" i="7"/>
  <c r="J274" i="7" s="1"/>
  <c r="H273" i="7"/>
  <c r="H169" i="7"/>
  <c r="H170" i="7"/>
  <c r="H171" i="7"/>
  <c r="H172" i="7"/>
  <c r="H173" i="7"/>
  <c r="H272" i="7"/>
  <c r="H271" i="7"/>
  <c r="H270" i="7"/>
  <c r="H269" i="7"/>
  <c r="H268" i="7"/>
  <c r="H159" i="7"/>
  <c r="H160" i="7"/>
  <c r="H161" i="7"/>
  <c r="H162" i="7"/>
  <c r="H163" i="7"/>
  <c r="H267" i="7"/>
  <c r="H266" i="7"/>
  <c r="H265" i="7"/>
  <c r="H264" i="7"/>
  <c r="I264" i="7"/>
  <c r="J264" i="7" s="1"/>
  <c r="H263" i="7"/>
  <c r="H154" i="7"/>
  <c r="H155" i="7"/>
  <c r="H156" i="7"/>
  <c r="H157" i="7"/>
  <c r="H158" i="7"/>
  <c r="H262" i="7"/>
  <c r="H261" i="7"/>
  <c r="H260" i="7"/>
  <c r="H259" i="7"/>
  <c r="H258" i="7"/>
  <c r="H189" i="7"/>
  <c r="H190" i="7"/>
  <c r="H191" i="7"/>
  <c r="H192" i="7"/>
  <c r="H193" i="7"/>
  <c r="H257" i="7"/>
  <c r="H256" i="7"/>
  <c r="H255" i="7"/>
  <c r="I254" i="7" s="1"/>
  <c r="J254" i="7" s="1"/>
  <c r="H254" i="7"/>
  <c r="H253" i="7"/>
  <c r="H199" i="7"/>
  <c r="H200" i="7"/>
  <c r="H201" i="7"/>
  <c r="H202" i="7"/>
  <c r="H203" i="7"/>
  <c r="H252" i="7"/>
  <c r="H251" i="7"/>
  <c r="H250" i="7"/>
  <c r="H249" i="7"/>
  <c r="H248" i="7"/>
  <c r="H184" i="7"/>
  <c r="H185" i="7"/>
  <c r="H186" i="7"/>
  <c r="H187" i="7"/>
  <c r="H188" i="7"/>
  <c r="H247" i="7"/>
  <c r="H246" i="7"/>
  <c r="H245" i="7"/>
  <c r="H244" i="7"/>
  <c r="I244" i="7"/>
  <c r="J244" i="7" s="1"/>
  <c r="H243" i="7"/>
  <c r="H149" i="7"/>
  <c r="H150" i="7"/>
  <c r="H151" i="7"/>
  <c r="H152" i="7"/>
  <c r="H153" i="7"/>
  <c r="H242" i="7"/>
  <c r="H241" i="7"/>
  <c r="H240" i="7"/>
  <c r="H239" i="7"/>
  <c r="H238" i="7"/>
  <c r="H214" i="7"/>
  <c r="H215" i="7"/>
  <c r="H216" i="7"/>
  <c r="H217" i="7"/>
  <c r="H218" i="7"/>
  <c r="H237" i="7"/>
  <c r="H236" i="7"/>
  <c r="H235" i="7"/>
  <c r="H234" i="7"/>
  <c r="H233" i="7"/>
  <c r="H6" i="8"/>
  <c r="H66" i="8" s="1"/>
  <c r="H98" i="8"/>
  <c r="H99" i="8"/>
  <c r="H101" i="8"/>
  <c r="H205" i="8"/>
  <c r="H92" i="8"/>
  <c r="H94" i="8"/>
  <c r="H95" i="8"/>
  <c r="I92" i="8" s="1"/>
  <c r="H200" i="8"/>
  <c r="H199" i="8"/>
  <c r="H197" i="8"/>
  <c r="H87" i="8"/>
  <c r="H88" i="8"/>
  <c r="H89" i="8"/>
  <c r="H90" i="8"/>
  <c r="H195" i="8"/>
  <c r="H194" i="8"/>
  <c r="I192" i="8"/>
  <c r="J192" i="8" s="1"/>
  <c r="H192" i="8"/>
  <c r="H191" i="8"/>
  <c r="H82" i="8"/>
  <c r="H83" i="8"/>
  <c r="H84" i="8"/>
  <c r="H85" i="8"/>
  <c r="H86" i="8"/>
  <c r="H190" i="8"/>
  <c r="H189" i="8"/>
  <c r="H188" i="8"/>
  <c r="H186" i="8"/>
  <c r="H77" i="8"/>
  <c r="H78" i="8"/>
  <c r="H79" i="8"/>
  <c r="H80" i="8"/>
  <c r="H81" i="8"/>
  <c r="H185" i="8"/>
  <c r="H184" i="8"/>
  <c r="H183" i="8"/>
  <c r="H182" i="8"/>
  <c r="I182" i="8" s="1"/>
  <c r="J182" i="8" s="1"/>
  <c r="H181" i="8"/>
  <c r="H72" i="8"/>
  <c r="H73" i="8"/>
  <c r="H74" i="8"/>
  <c r="H76" i="8"/>
  <c r="H180" i="8"/>
  <c r="H179" i="8"/>
  <c r="H178" i="8"/>
  <c r="H177" i="8"/>
  <c r="H67" i="8"/>
  <c r="I67" i="8" s="1"/>
  <c r="H68" i="8"/>
  <c r="H69" i="8"/>
  <c r="H70" i="8"/>
  <c r="H71" i="8"/>
  <c r="H175" i="8"/>
  <c r="H174" i="8"/>
  <c r="H173" i="8"/>
  <c r="H172" i="8"/>
  <c r="H171" i="8"/>
  <c r="H62" i="8"/>
  <c r="H63" i="8"/>
  <c r="H64" i="8"/>
  <c r="H65" i="8"/>
  <c r="H170" i="8"/>
  <c r="H169" i="8"/>
  <c r="H168" i="8"/>
  <c r="I167" i="8" s="1"/>
  <c r="J167" i="8" s="1"/>
  <c r="H167" i="8"/>
  <c r="H166" i="8"/>
  <c r="H57" i="8"/>
  <c r="H58" i="8"/>
  <c r="H60" i="8"/>
  <c r="H61" i="8"/>
  <c r="H165" i="8"/>
  <c r="H164" i="8"/>
  <c r="H163" i="8"/>
  <c r="H162" i="8"/>
  <c r="H161" i="8"/>
  <c r="H52" i="8"/>
  <c r="I52" i="8"/>
  <c r="H54" i="8"/>
  <c r="H55" i="8"/>
  <c r="H56" i="8"/>
  <c r="H160" i="8"/>
  <c r="G160" i="8" s="1"/>
  <c r="H159" i="8"/>
  <c r="H158" i="8"/>
  <c r="H157" i="8"/>
  <c r="I157" i="8"/>
  <c r="J157" i="8" s="1"/>
  <c r="H47" i="8"/>
  <c r="H48" i="8"/>
  <c r="H49" i="8"/>
  <c r="H50" i="8"/>
  <c r="H51" i="8"/>
  <c r="H155" i="8"/>
  <c r="H154" i="8"/>
  <c r="H153" i="8"/>
  <c r="H152" i="8"/>
  <c r="H151" i="8"/>
  <c r="H42" i="8"/>
  <c r="H43" i="8"/>
  <c r="H44" i="8"/>
  <c r="H45" i="8"/>
  <c r="H46" i="8"/>
  <c r="H150" i="8"/>
  <c r="H149" i="8"/>
  <c r="H147" i="8"/>
  <c r="H146" i="8"/>
  <c r="H37" i="8"/>
  <c r="H38" i="8"/>
  <c r="H39" i="8"/>
  <c r="H40" i="8"/>
  <c r="H41" i="8"/>
  <c r="H145" i="8"/>
  <c r="H144" i="8"/>
  <c r="H142" i="8"/>
  <c r="H141" i="8"/>
  <c r="H32" i="8"/>
  <c r="H33" i="8"/>
  <c r="H34" i="8"/>
  <c r="H35" i="8"/>
  <c r="H36" i="8"/>
  <c r="H140" i="8"/>
  <c r="H139" i="8"/>
  <c r="H138" i="8"/>
  <c r="G138" i="8" s="1"/>
  <c r="H137" i="8"/>
  <c r="H136" i="8"/>
  <c r="H27" i="8"/>
  <c r="H28" i="8"/>
  <c r="H29" i="8"/>
  <c r="H30" i="8"/>
  <c r="H31" i="8"/>
  <c r="H135" i="8"/>
  <c r="H134" i="8"/>
  <c r="H132" i="8"/>
  <c r="H131" i="8"/>
  <c r="H22" i="8"/>
  <c r="H23" i="8"/>
  <c r="H24" i="8"/>
  <c r="H25" i="8"/>
  <c r="H26" i="8"/>
  <c r="H130" i="8"/>
  <c r="H129" i="8"/>
  <c r="H128" i="8"/>
  <c r="H127" i="8"/>
  <c r="H126" i="8"/>
  <c r="H17" i="8"/>
  <c r="H18" i="8"/>
  <c r="H19" i="8"/>
  <c r="H20" i="8"/>
  <c r="H21" i="8"/>
  <c r="H125" i="8"/>
  <c r="H124" i="8"/>
  <c r="H123" i="8"/>
  <c r="H122" i="8"/>
  <c r="I122" i="8" s="1"/>
  <c r="J122" i="8" s="1"/>
  <c r="H121" i="8"/>
  <c r="H12" i="8"/>
  <c r="H13" i="8"/>
  <c r="H14" i="8"/>
  <c r="H15" i="8"/>
  <c r="H16" i="8"/>
  <c r="H120" i="8"/>
  <c r="H119" i="8"/>
  <c r="H118" i="8"/>
  <c r="H117" i="8"/>
  <c r="H116" i="8"/>
  <c r="H7" i="8"/>
  <c r="H8" i="8"/>
  <c r="H9" i="8"/>
  <c r="H10" i="8"/>
  <c r="H115" i="8"/>
  <c r="H114" i="8"/>
  <c r="H113" i="8"/>
  <c r="H112" i="8"/>
  <c r="H111" i="8"/>
  <c r="H106" i="8"/>
  <c r="H103" i="8"/>
  <c r="H105" i="8"/>
  <c r="H228" i="7"/>
  <c r="H227" i="7"/>
  <c r="H226" i="7"/>
  <c r="H225" i="7"/>
  <c r="H224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I97" i="7"/>
  <c r="J97" i="7" s="1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G78" i="7" s="1"/>
  <c r="E77" i="7" s="1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I52" i="7" s="1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I37" i="7" s="1"/>
  <c r="J37" i="7" s="1"/>
  <c r="H36" i="7"/>
  <c r="H35" i="7"/>
  <c r="H34" i="7"/>
  <c r="H33" i="7"/>
  <c r="H32" i="7"/>
  <c r="H31" i="7"/>
  <c r="H30" i="7"/>
  <c r="H29" i="7"/>
  <c r="H28" i="7"/>
  <c r="H27" i="7"/>
  <c r="H26" i="7"/>
  <c r="G26" i="7" s="1"/>
  <c r="H25" i="7"/>
  <c r="H24" i="7"/>
  <c r="H23" i="7"/>
  <c r="H22" i="7"/>
  <c r="H21" i="7"/>
  <c r="H20" i="7"/>
  <c r="H19" i="7"/>
  <c r="H18" i="7"/>
  <c r="H17" i="7"/>
  <c r="I17" i="7"/>
  <c r="J17" i="7" s="1"/>
  <c r="H16" i="7"/>
  <c r="H15" i="7"/>
  <c r="H14" i="7"/>
  <c r="H13" i="7"/>
  <c r="G13" i="7" s="1"/>
  <c r="H12" i="7"/>
  <c r="H11" i="7"/>
  <c r="H10" i="7"/>
  <c r="H9" i="7"/>
  <c r="H8" i="7"/>
  <c r="H7" i="7"/>
  <c r="H206" i="8"/>
  <c r="H100" i="8"/>
  <c r="H204" i="8"/>
  <c r="H202" i="8"/>
  <c r="H201" i="8"/>
  <c r="H93" i="8"/>
  <c r="H196" i="8"/>
  <c r="H193" i="8"/>
  <c r="H187" i="8"/>
  <c r="H176" i="8"/>
  <c r="I172" i="8" s="1"/>
  <c r="J172" i="8" s="1"/>
  <c r="H53" i="8"/>
  <c r="H156" i="8"/>
  <c r="H143" i="8"/>
  <c r="H133" i="8"/>
  <c r="H102" i="8"/>
  <c r="I189" i="7"/>
  <c r="G166" i="7"/>
  <c r="G30" i="7"/>
  <c r="G31" i="7"/>
  <c r="G175" i="8"/>
  <c r="J52" i="7"/>
  <c r="I12" i="8"/>
  <c r="G121" i="8" s="1"/>
  <c r="I32" i="8"/>
  <c r="G141" i="8" s="1"/>
  <c r="I42" i="8"/>
  <c r="J42" i="8" s="1"/>
  <c r="G255" i="7"/>
  <c r="I159" i="7"/>
  <c r="I124" i="7"/>
  <c r="G50" i="7" s="1"/>
  <c r="G212" i="7"/>
  <c r="I209" i="7"/>
  <c r="G325" i="7" s="1"/>
  <c r="G328" i="7"/>
  <c r="G174" i="8"/>
  <c r="G193" i="7"/>
  <c r="I37" i="8"/>
  <c r="G37" i="8" s="1"/>
  <c r="G64" i="7"/>
  <c r="I47" i="8"/>
  <c r="G47" i="8"/>
  <c r="I77" i="8"/>
  <c r="G77" i="8" s="1"/>
  <c r="G146" i="8"/>
  <c r="G144" i="8"/>
  <c r="G77" i="7"/>
  <c r="G223" i="7"/>
  <c r="G42" i="8"/>
  <c r="G45" i="8"/>
  <c r="G36" i="8"/>
  <c r="G32" i="8"/>
  <c r="G35" i="8"/>
  <c r="E32" i="8" s="1"/>
  <c r="G139" i="8"/>
  <c r="J32" i="8"/>
  <c r="G34" i="8"/>
  <c r="G137" i="8"/>
  <c r="G33" i="8"/>
  <c r="G48" i="8"/>
  <c r="J47" i="8"/>
  <c r="G154" i="8"/>
  <c r="G155" i="8"/>
  <c r="G51" i="8"/>
  <c r="G156" i="8"/>
  <c r="G225" i="7"/>
  <c r="G222" i="7"/>
  <c r="G209" i="7"/>
  <c r="E209" i="7" s="1"/>
  <c r="G213" i="7"/>
  <c r="G211" i="7"/>
  <c r="G62" i="7"/>
  <c r="G326" i="7"/>
  <c r="J209" i="7"/>
  <c r="G66" i="7"/>
  <c r="G210" i="7"/>
  <c r="G65" i="7"/>
  <c r="G327" i="7"/>
  <c r="G264" i="7"/>
  <c r="G266" i="7"/>
  <c r="G265" i="7"/>
  <c r="G267" i="7"/>
  <c r="J159" i="7"/>
  <c r="G16" i="7"/>
  <c r="G162" i="7"/>
  <c r="G163" i="7"/>
  <c r="G43" i="8"/>
  <c r="E42" i="8" s="1"/>
  <c r="G150" i="8"/>
  <c r="G147" i="8"/>
  <c r="G39" i="8"/>
  <c r="G119" i="8"/>
  <c r="G13" i="8"/>
  <c r="I177" i="8"/>
  <c r="J177" i="8" s="1"/>
  <c r="G228" i="7"/>
  <c r="J219" i="7"/>
  <c r="G227" i="7"/>
  <c r="G81" i="7"/>
  <c r="G219" i="7"/>
  <c r="G220" i="7"/>
  <c r="E219" i="7" s="1"/>
  <c r="G336" i="7"/>
  <c r="G221" i="7"/>
  <c r="G182" i="8"/>
  <c r="I57" i="7"/>
  <c r="J57" i="7" s="1"/>
  <c r="G142" i="8"/>
  <c r="G41" i="8"/>
  <c r="G145" i="8"/>
  <c r="G38" i="8"/>
  <c r="G268" i="7"/>
  <c r="G12" i="7"/>
  <c r="G14" i="7"/>
  <c r="G15" i="7"/>
  <c r="G161" i="7"/>
  <c r="G159" i="7"/>
  <c r="G226" i="7"/>
  <c r="G335" i="7"/>
  <c r="G40" i="8"/>
  <c r="J37" i="8"/>
  <c r="I42" i="7"/>
  <c r="J42" i="7" s="1"/>
  <c r="G46" i="8"/>
  <c r="G151" i="8"/>
  <c r="G149" i="8"/>
  <c r="G44" i="8"/>
  <c r="J189" i="7"/>
  <c r="G256" i="7"/>
  <c r="G257" i="7"/>
  <c r="G254" i="7"/>
  <c r="G190" i="7"/>
  <c r="G27" i="7"/>
  <c r="G28" i="7"/>
  <c r="G258" i="7"/>
  <c r="G191" i="7"/>
  <c r="G29" i="7"/>
  <c r="I7" i="7"/>
  <c r="J7" i="7" s="1"/>
  <c r="G79" i="8"/>
  <c r="G338" i="7"/>
  <c r="G79" i="7"/>
  <c r="I87" i="7"/>
  <c r="J87" i="7" s="1"/>
  <c r="I102" i="7"/>
  <c r="J102" i="7" s="1"/>
  <c r="I107" i="7"/>
  <c r="J107" i="7" s="1"/>
  <c r="I132" i="8"/>
  <c r="J132" i="8"/>
  <c r="I67" i="7"/>
  <c r="J67" i="7" s="1"/>
  <c r="I82" i="7"/>
  <c r="J82" i="7" s="1"/>
  <c r="G55" i="8"/>
  <c r="J52" i="8"/>
  <c r="G54" i="8"/>
  <c r="G158" i="8"/>
  <c r="G161" i="8"/>
  <c r="G56" i="8"/>
  <c r="G159" i="8"/>
  <c r="G172" i="8"/>
  <c r="G70" i="8"/>
  <c r="G192" i="7"/>
  <c r="G168" i="7"/>
  <c r="G286" i="7"/>
  <c r="G23" i="7"/>
  <c r="G164" i="7"/>
  <c r="G165" i="7"/>
  <c r="G284" i="7"/>
  <c r="G287" i="7"/>
  <c r="G24" i="7"/>
  <c r="G52" i="8"/>
  <c r="I239" i="7"/>
  <c r="J239" i="7" s="1"/>
  <c r="I249" i="7"/>
  <c r="J249" i="7" s="1"/>
  <c r="I259" i="7"/>
  <c r="J259" i="7" s="1"/>
  <c r="I269" i="7"/>
  <c r="J269" i="7" s="1"/>
  <c r="I279" i="7"/>
  <c r="J279" i="7" s="1"/>
  <c r="G240" i="7"/>
  <c r="I149" i="7"/>
  <c r="I199" i="7"/>
  <c r="I154" i="7"/>
  <c r="G156" i="7" s="1"/>
  <c r="G270" i="7"/>
  <c r="I169" i="7"/>
  <c r="G44" i="7"/>
  <c r="E42" i="7" s="1"/>
  <c r="I119" i="7"/>
  <c r="G123" i="7" s="1"/>
  <c r="H91" i="8"/>
  <c r="I87" i="8" s="1"/>
  <c r="H96" i="8"/>
  <c r="G96" i="8"/>
  <c r="G158" i="7"/>
  <c r="G155" i="7"/>
  <c r="G263" i="7"/>
  <c r="G262" i="7"/>
  <c r="G101" i="7"/>
  <c r="G99" i="7"/>
  <c r="G100" i="7"/>
  <c r="E97" i="7" s="1"/>
  <c r="G97" i="7"/>
  <c r="G154" i="7"/>
  <c r="E154" i="7" s="1"/>
  <c r="G261" i="7"/>
  <c r="G260" i="7"/>
  <c r="G98" i="7"/>
  <c r="G57" i="7"/>
  <c r="G239" i="7"/>
  <c r="J149" i="7"/>
  <c r="G150" i="7"/>
  <c r="G149" i="7"/>
  <c r="E149" i="7"/>
  <c r="G241" i="7"/>
  <c r="G153" i="7"/>
  <c r="G151" i="7"/>
  <c r="G242" i="7"/>
  <c r="G60" i="7"/>
  <c r="G58" i="7"/>
  <c r="G243" i="7"/>
  <c r="G61" i="7"/>
  <c r="E57" i="7" s="1"/>
  <c r="G91" i="8"/>
  <c r="G273" i="7"/>
  <c r="G172" i="7"/>
  <c r="G157" i="7"/>
  <c r="G152" i="7"/>
  <c r="E27" i="7"/>
  <c r="G59" i="7"/>
  <c r="G75" i="7"/>
  <c r="G120" i="7"/>
  <c r="G330" i="7"/>
  <c r="G121" i="7"/>
  <c r="G46" i="7"/>
  <c r="J169" i="7"/>
  <c r="G173" i="7"/>
  <c r="G269" i="7"/>
  <c r="G171" i="7"/>
  <c r="G169" i="7"/>
  <c r="G272" i="7"/>
  <c r="G43" i="7"/>
  <c r="G271" i="7"/>
  <c r="G42" i="7"/>
  <c r="G170" i="7"/>
  <c r="E169" i="7" s="1"/>
  <c r="G45" i="7"/>
  <c r="E12" i="7"/>
  <c r="G194" i="8"/>
  <c r="G196" i="8"/>
  <c r="G195" i="8"/>
  <c r="G199" i="8"/>
  <c r="G201" i="8"/>
  <c r="G309" i="7" l="1"/>
  <c r="G183" i="7"/>
  <c r="G197" i="8"/>
  <c r="G93" i="8"/>
  <c r="G94" i="8"/>
  <c r="G92" i="8"/>
  <c r="E92" i="8" s="1"/>
  <c r="J92" i="8"/>
  <c r="G110" i="7"/>
  <c r="G87" i="8"/>
  <c r="E87" i="8" s="1"/>
  <c r="G193" i="8"/>
  <c r="G88" i="8"/>
  <c r="J87" i="8"/>
  <c r="G192" i="8"/>
  <c r="G89" i="8"/>
  <c r="G90" i="8"/>
  <c r="G21" i="8"/>
  <c r="G17" i="8"/>
  <c r="G251" i="7"/>
  <c r="G250" i="7"/>
  <c r="G72" i="7"/>
  <c r="G199" i="7"/>
  <c r="E199" i="7" s="1"/>
  <c r="G202" i="7"/>
  <c r="G201" i="7"/>
  <c r="G200" i="7"/>
  <c r="G252" i="7"/>
  <c r="G73" i="7"/>
  <c r="G203" i="7"/>
  <c r="G249" i="7"/>
  <c r="G76" i="7"/>
  <c r="G74" i="7"/>
  <c r="G318" i="7"/>
  <c r="G127" i="7"/>
  <c r="G125" i="7"/>
  <c r="G314" i="7"/>
  <c r="G317" i="7"/>
  <c r="J124" i="7"/>
  <c r="G316" i="7"/>
  <c r="G315" i="7"/>
  <c r="G126" i="7"/>
  <c r="G48" i="7"/>
  <c r="G128" i="7"/>
  <c r="G47" i="7"/>
  <c r="G51" i="7"/>
  <c r="G17" i="7"/>
  <c r="E17" i="7" s="1"/>
  <c r="G21" i="7"/>
  <c r="G182" i="7"/>
  <c r="J179" i="7"/>
  <c r="G311" i="7"/>
  <c r="G312" i="7"/>
  <c r="G18" i="7"/>
  <c r="G313" i="7"/>
  <c r="G181" i="7"/>
  <c r="G310" i="7"/>
  <c r="G253" i="7"/>
  <c r="G20" i="7"/>
  <c r="E52" i="8"/>
  <c r="G200" i="8"/>
  <c r="J199" i="7"/>
  <c r="G180" i="7"/>
  <c r="G122" i="7"/>
  <c r="G108" i="7"/>
  <c r="G111" i="7"/>
  <c r="G333" i="7"/>
  <c r="G107" i="7"/>
  <c r="E107" i="7" s="1"/>
  <c r="G332" i="7"/>
  <c r="G109" i="7"/>
  <c r="G329" i="7"/>
  <c r="G119" i="7"/>
  <c r="E119" i="7" s="1"/>
  <c r="J119" i="7"/>
  <c r="I92" i="7"/>
  <c r="J92" i="7" s="1"/>
  <c r="G147" i="7"/>
  <c r="I144" i="7"/>
  <c r="G293" i="7" s="1"/>
  <c r="I129" i="7"/>
  <c r="I204" i="7"/>
  <c r="G206" i="7" s="1"/>
  <c r="I334" i="7"/>
  <c r="J334" i="7" s="1"/>
  <c r="G334" i="7"/>
  <c r="G95" i="8"/>
  <c r="G259" i="7"/>
  <c r="J154" i="7"/>
  <c r="G179" i="7"/>
  <c r="E179" i="7" s="1"/>
  <c r="I309" i="7"/>
  <c r="J309" i="7" s="1"/>
  <c r="E37" i="8"/>
  <c r="I27" i="7"/>
  <c r="J27" i="7" s="1"/>
  <c r="G63" i="7"/>
  <c r="E62" i="7" s="1"/>
  <c r="I62" i="7"/>
  <c r="J62" i="7" s="1"/>
  <c r="I162" i="8"/>
  <c r="J162" i="8" s="1"/>
  <c r="G81" i="8"/>
  <c r="G190" i="8"/>
  <c r="G83" i="8"/>
  <c r="G247" i="7"/>
  <c r="I184" i="7"/>
  <c r="G185" i="7"/>
  <c r="G22" i="7"/>
  <c r="E22" i="7" s="1"/>
  <c r="G25" i="7"/>
  <c r="J164" i="7"/>
  <c r="I32" i="7"/>
  <c r="J32" i="7" s="1"/>
  <c r="G157" i="8"/>
  <c r="G53" i="8"/>
  <c r="I214" i="7"/>
  <c r="G236" i="7" s="1"/>
  <c r="G178" i="7"/>
  <c r="G174" i="7"/>
  <c r="I174" i="7"/>
  <c r="G71" i="7" s="1"/>
  <c r="I17" i="8"/>
  <c r="I289" i="7"/>
  <c r="J289" i="7" s="1"/>
  <c r="G290" i="7"/>
  <c r="I294" i="7"/>
  <c r="J294" i="7" s="1"/>
  <c r="G80" i="8"/>
  <c r="J77" i="8"/>
  <c r="G185" i="8"/>
  <c r="G78" i="8"/>
  <c r="E77" i="8" s="1"/>
  <c r="G184" i="8"/>
  <c r="G186" i="8"/>
  <c r="G15" i="8"/>
  <c r="G14" i="8"/>
  <c r="G16" i="8"/>
  <c r="G117" i="8"/>
  <c r="G118" i="8"/>
  <c r="J12" i="8"/>
  <c r="G12" i="8"/>
  <c r="G120" i="8"/>
  <c r="I142" i="8"/>
  <c r="J142" i="8" s="1"/>
  <c r="G143" i="8"/>
  <c r="I187" i="8"/>
  <c r="J187" i="8" s="1"/>
  <c r="G10" i="7"/>
  <c r="G33" i="7"/>
  <c r="G49" i="7"/>
  <c r="I224" i="7"/>
  <c r="J224" i="7" s="1"/>
  <c r="G224" i="7"/>
  <c r="E224" i="7" s="1"/>
  <c r="I27" i="8"/>
  <c r="G31" i="8" s="1"/>
  <c r="G27" i="8"/>
  <c r="J67" i="8"/>
  <c r="G71" i="8"/>
  <c r="G176" i="8"/>
  <c r="G173" i="8"/>
  <c r="G67" i="8"/>
  <c r="G68" i="8"/>
  <c r="G69" i="8"/>
  <c r="G66" i="8"/>
  <c r="I62" i="8"/>
  <c r="I139" i="7"/>
  <c r="G54" i="7" s="1"/>
  <c r="G124" i="7"/>
  <c r="E124" i="7" s="1"/>
  <c r="G50" i="8"/>
  <c r="G153" i="8"/>
  <c r="I47" i="7"/>
  <c r="J47" i="7" s="1"/>
  <c r="I72" i="7"/>
  <c r="J72" i="7" s="1"/>
  <c r="I117" i="8"/>
  <c r="J117" i="8" s="1"/>
  <c r="G183" i="8"/>
  <c r="G86" i="8"/>
  <c r="I82" i="8"/>
  <c r="G82" i="8"/>
  <c r="G167" i="7"/>
  <c r="E164" i="7" s="1"/>
  <c r="G288" i="7"/>
  <c r="I329" i="7"/>
  <c r="J329" i="7" s="1"/>
  <c r="G49" i="8"/>
  <c r="E47" i="8" s="1"/>
  <c r="I112" i="8"/>
  <c r="J112" i="8" s="1"/>
  <c r="H11" i="8"/>
  <c r="G140" i="8"/>
  <c r="I147" i="8"/>
  <c r="J147" i="8" s="1"/>
  <c r="G188" i="8"/>
  <c r="I234" i="7"/>
  <c r="J234" i="7" s="1"/>
  <c r="G189" i="7"/>
  <c r="E189" i="7" s="1"/>
  <c r="I134" i="7"/>
  <c r="I304" i="7"/>
  <c r="J304" i="7" s="1"/>
  <c r="I324" i="7"/>
  <c r="J324" i="7" s="1"/>
  <c r="G324" i="7"/>
  <c r="I12" i="7"/>
  <c r="J12" i="7" s="1"/>
  <c r="I22" i="7"/>
  <c r="J22" i="7" s="1"/>
  <c r="I77" i="7"/>
  <c r="J77" i="7" s="1"/>
  <c r="I127" i="8"/>
  <c r="J127" i="8" s="1"/>
  <c r="I22" i="8"/>
  <c r="G127" i="8" s="1"/>
  <c r="G28" i="8"/>
  <c r="I137" i="8"/>
  <c r="J137" i="8" s="1"/>
  <c r="I152" i="8"/>
  <c r="J152" i="8" s="1"/>
  <c r="G152" i="8"/>
  <c r="H97" i="8"/>
  <c r="H59" i="8"/>
  <c r="H203" i="8"/>
  <c r="H198" i="8"/>
  <c r="H75" i="8"/>
  <c r="H148" i="8"/>
  <c r="G148" i="8" s="1"/>
  <c r="H104" i="8"/>
  <c r="G160" i="7"/>
  <c r="E159" i="7" s="1"/>
  <c r="I284" i="7"/>
  <c r="J284" i="7" s="1"/>
  <c r="I299" i="7"/>
  <c r="J299" i="7" s="1"/>
  <c r="G299" i="7"/>
  <c r="I194" i="7"/>
  <c r="G131" i="7" l="1"/>
  <c r="G132" i="7"/>
  <c r="G85" i="7"/>
  <c r="G294" i="7"/>
  <c r="G296" i="7"/>
  <c r="J129" i="7"/>
  <c r="G133" i="7"/>
  <c r="G83" i="7"/>
  <c r="G84" i="7"/>
  <c r="G129" i="7"/>
  <c r="G295" i="7"/>
  <c r="G298" i="7"/>
  <c r="I102" i="8"/>
  <c r="G218" i="7"/>
  <c r="I57" i="8"/>
  <c r="G138" i="7"/>
  <c r="G91" i="7"/>
  <c r="G136" i="7"/>
  <c r="G87" i="7"/>
  <c r="G301" i="7"/>
  <c r="G137" i="7"/>
  <c r="G89" i="7"/>
  <c r="G302" i="7"/>
  <c r="G134" i="7"/>
  <c r="G88" i="7"/>
  <c r="G303" i="7"/>
  <c r="G135" i="7"/>
  <c r="J134" i="7"/>
  <c r="G11" i="8"/>
  <c r="I7" i="8"/>
  <c r="G300" i="7"/>
  <c r="J82" i="8"/>
  <c r="G85" i="8"/>
  <c r="E82" i="8" s="1"/>
  <c r="G189" i="8"/>
  <c r="G84" i="8"/>
  <c r="G191" i="8"/>
  <c r="G187" i="8"/>
  <c r="E12" i="8"/>
  <c r="G18" i="8"/>
  <c r="G19" i="8"/>
  <c r="G123" i="8"/>
  <c r="J17" i="8"/>
  <c r="G126" i="8"/>
  <c r="G124" i="8"/>
  <c r="G122" i="8"/>
  <c r="G20" i="8"/>
  <c r="G125" i="8"/>
  <c r="G279" i="7"/>
  <c r="G38" i="7"/>
  <c r="G245" i="7"/>
  <c r="G41" i="7"/>
  <c r="G40" i="7"/>
  <c r="G37" i="7"/>
  <c r="E37" i="7" s="1"/>
  <c r="G188" i="7"/>
  <c r="G244" i="7"/>
  <c r="G39" i="7"/>
  <c r="G248" i="7"/>
  <c r="J184" i="7"/>
  <c r="G186" i="7"/>
  <c r="G187" i="7"/>
  <c r="G246" i="7"/>
  <c r="G184" i="7"/>
  <c r="G297" i="7"/>
  <c r="E47" i="7"/>
  <c r="J194" i="7"/>
  <c r="G197" i="7"/>
  <c r="G96" i="7"/>
  <c r="G320" i="7"/>
  <c r="G196" i="7"/>
  <c r="G198" i="7"/>
  <c r="G92" i="7"/>
  <c r="G93" i="7"/>
  <c r="G321" i="7"/>
  <c r="G195" i="7"/>
  <c r="G323" i="7"/>
  <c r="G322" i="7"/>
  <c r="G319" i="7"/>
  <c r="G194" i="7"/>
  <c r="I197" i="8"/>
  <c r="J197" i="8" s="1"/>
  <c r="G198" i="8"/>
  <c r="G237" i="7"/>
  <c r="G235" i="7"/>
  <c r="G9" i="7"/>
  <c r="J214" i="7"/>
  <c r="G214" i="7"/>
  <c r="G215" i="7"/>
  <c r="G234" i="7"/>
  <c r="G11" i="7"/>
  <c r="G8" i="7"/>
  <c r="G7" i="7"/>
  <c r="G238" i="7"/>
  <c r="G216" i="7"/>
  <c r="G86" i="7"/>
  <c r="E17" i="8"/>
  <c r="I202" i="8"/>
  <c r="J202" i="8" s="1"/>
  <c r="G203" i="8"/>
  <c r="G23" i="8"/>
  <c r="J22" i="8"/>
  <c r="G130" i="8"/>
  <c r="G25" i="8"/>
  <c r="G128" i="8"/>
  <c r="G22" i="8"/>
  <c r="G26" i="8"/>
  <c r="G129" i="8"/>
  <c r="G24" i="8"/>
  <c r="G274" i="7"/>
  <c r="G52" i="7"/>
  <c r="G140" i="7"/>
  <c r="G275" i="7"/>
  <c r="G143" i="7"/>
  <c r="G142" i="7"/>
  <c r="J139" i="7"/>
  <c r="G278" i="7"/>
  <c r="G276" i="7"/>
  <c r="G55" i="7"/>
  <c r="G277" i="7"/>
  <c r="G56" i="7"/>
  <c r="G53" i="7"/>
  <c r="G136" i="8"/>
  <c r="G132" i="8"/>
  <c r="J27" i="8"/>
  <c r="G133" i="8"/>
  <c r="G30" i="8"/>
  <c r="G135" i="8"/>
  <c r="G134" i="8"/>
  <c r="G29" i="8"/>
  <c r="E27" i="8" s="1"/>
  <c r="G217" i="7"/>
  <c r="G130" i="7"/>
  <c r="G94" i="7"/>
  <c r="G82" i="7"/>
  <c r="E82" i="7" s="1"/>
  <c r="E72" i="7"/>
  <c r="I72" i="8"/>
  <c r="G75" i="8"/>
  <c r="I97" i="8"/>
  <c r="G97" i="8"/>
  <c r="G139" i="7"/>
  <c r="G95" i="7"/>
  <c r="G169" i="8"/>
  <c r="G167" i="8"/>
  <c r="G63" i="8"/>
  <c r="G168" i="8"/>
  <c r="G171" i="8"/>
  <c r="G65" i="8"/>
  <c r="J62" i="8"/>
  <c r="G62" i="8"/>
  <c r="G170" i="8"/>
  <c r="G64" i="8"/>
  <c r="E67" i="8"/>
  <c r="G131" i="8"/>
  <c r="G68" i="7"/>
  <c r="G281" i="7"/>
  <c r="G175" i="7"/>
  <c r="G176" i="7"/>
  <c r="E174" i="7" s="1"/>
  <c r="G282" i="7"/>
  <c r="G70" i="7"/>
  <c r="G67" i="7"/>
  <c r="G283" i="7"/>
  <c r="G69" i="7"/>
  <c r="G177" i="7"/>
  <c r="J174" i="7"/>
  <c r="G280" i="7"/>
  <c r="G141" i="7"/>
  <c r="G304" i="7"/>
  <c r="G34" i="7"/>
  <c r="J204" i="7"/>
  <c r="G307" i="7"/>
  <c r="G35" i="7"/>
  <c r="G207" i="7"/>
  <c r="G205" i="7"/>
  <c r="G36" i="7"/>
  <c r="G208" i="7"/>
  <c r="G32" i="7"/>
  <c r="G308" i="7"/>
  <c r="G305" i="7"/>
  <c r="G306" i="7"/>
  <c r="G204" i="7"/>
  <c r="G145" i="7"/>
  <c r="G289" i="7"/>
  <c r="G292" i="7"/>
  <c r="J144" i="7"/>
  <c r="G146" i="7"/>
  <c r="G291" i="7"/>
  <c r="G148" i="7"/>
  <c r="G144" i="7"/>
  <c r="G105" i="7"/>
  <c r="G104" i="7"/>
  <c r="G106" i="7"/>
  <c r="G103" i="7"/>
  <c r="G102" i="7"/>
  <c r="G90" i="7"/>
  <c r="E52" i="7" l="1"/>
  <c r="G99" i="8"/>
  <c r="G202" i="8"/>
  <c r="J97" i="8"/>
  <c r="G98" i="8"/>
  <c r="E97" i="8" s="1"/>
  <c r="G206" i="8"/>
  <c r="G100" i="8"/>
  <c r="G205" i="8"/>
  <c r="G204" i="8"/>
  <c r="G101" i="8"/>
  <c r="E134" i="7"/>
  <c r="J102" i="8"/>
  <c r="G106" i="8"/>
  <c r="G103" i="8"/>
  <c r="G102" i="8"/>
  <c r="E102" i="8" s="1"/>
  <c r="G105" i="8"/>
  <c r="E129" i="7"/>
  <c r="E102" i="7"/>
  <c r="E62" i="8"/>
  <c r="E22" i="8"/>
  <c r="E7" i="7"/>
  <c r="E92" i="7"/>
  <c r="E87" i="7"/>
  <c r="G60" i="8"/>
  <c r="J57" i="8"/>
  <c r="G163" i="8"/>
  <c r="G165" i="8"/>
  <c r="G164" i="8"/>
  <c r="G58" i="8"/>
  <c r="G61" i="8"/>
  <c r="G166" i="8"/>
  <c r="G162" i="8"/>
  <c r="G57" i="8"/>
  <c r="G104" i="8"/>
  <c r="E144" i="7"/>
  <c r="E204" i="7"/>
  <c r="E32" i="7"/>
  <c r="E67" i="7"/>
  <c r="E139" i="7"/>
  <c r="G72" i="8"/>
  <c r="G74" i="8"/>
  <c r="J72" i="8"/>
  <c r="G73" i="8"/>
  <c r="G177" i="8"/>
  <c r="G181" i="8"/>
  <c r="G179" i="8"/>
  <c r="G76" i="8"/>
  <c r="G180" i="8"/>
  <c r="G178" i="8"/>
  <c r="E214" i="7"/>
  <c r="E194" i="7"/>
  <c r="E184" i="7"/>
  <c r="G8" i="8"/>
  <c r="G112" i="8"/>
  <c r="J7" i="8"/>
  <c r="G114" i="8"/>
  <c r="G116" i="8"/>
  <c r="G7" i="8"/>
  <c r="G10" i="8"/>
  <c r="G113" i="8"/>
  <c r="G115" i="8"/>
  <c r="G9" i="8"/>
  <c r="G59" i="8"/>
  <c r="E7" i="8" l="1"/>
  <c r="E57" i="8"/>
  <c r="E72" i="8"/>
</calcChain>
</file>

<file path=xl/sharedStrings.xml><?xml version="1.0" encoding="utf-8"?>
<sst xmlns="http://schemas.openxmlformats.org/spreadsheetml/2006/main" count="7975" uniqueCount="3392">
  <si>
    <t>Komandiniai rezultatai</t>
  </si>
  <si>
    <t>Trakų Vokė, 2010-04-30</t>
  </si>
  <si>
    <t>Komanda</t>
  </si>
  <si>
    <t>Dalyvis</t>
  </si>
  <si>
    <t>M1</t>
  </si>
  <si>
    <t>Valantinaitė Ermina</t>
  </si>
  <si>
    <t>M2</t>
  </si>
  <si>
    <t>Roličiūtė Saulita</t>
  </si>
  <si>
    <t>M4</t>
  </si>
  <si>
    <t>Šatinskaitė Joana</t>
  </si>
  <si>
    <t>M3</t>
  </si>
  <si>
    <t>Černiauskaitė Ligita</t>
  </si>
  <si>
    <t>M5</t>
  </si>
  <si>
    <t>Martuzevičiūtė Martyna</t>
  </si>
  <si>
    <t>Mikšytė Eglė</t>
  </si>
  <si>
    <t>Briedytė Greta</t>
  </si>
  <si>
    <t>Olendraitė Ingrida</t>
  </si>
  <si>
    <t>Zakaraitė Karolina</t>
  </si>
  <si>
    <t>Šerpytytė Justina</t>
  </si>
  <si>
    <t>Nemeikšytė Rūta</t>
  </si>
  <si>
    <t>Dapkutė Austėja</t>
  </si>
  <si>
    <t>Gapšytė Rūta</t>
  </si>
  <si>
    <t>Najūtė Ieva</t>
  </si>
  <si>
    <t>Pečiulytė Gabrielė</t>
  </si>
  <si>
    <t>Sielskaitė Šarūnė</t>
  </si>
  <si>
    <t>Širkaitė Milda</t>
  </si>
  <si>
    <t>Stankevičiūtė Greta</t>
  </si>
  <si>
    <t>Šapovalovaitė Ieva</t>
  </si>
  <si>
    <t>Maišelytė Veronika</t>
  </si>
  <si>
    <t>Paužaitė Deivida</t>
  </si>
  <si>
    <t>Bendinskaitė Gabrielė</t>
  </si>
  <si>
    <t>Paužaitė Evelina</t>
  </si>
  <si>
    <t>Maceinaitė Aušra</t>
  </si>
  <si>
    <t>Vaitonytė Simona</t>
  </si>
  <si>
    <t>Aleksaitė Eglė</t>
  </si>
  <si>
    <t>Aleksaitė Karolina</t>
  </si>
  <si>
    <t>Bartkevičiūtė Akvilė</t>
  </si>
  <si>
    <t>Šerkšnaitė Dovilė</t>
  </si>
  <si>
    <t>Steponavičiūtė Eglė</t>
  </si>
  <si>
    <t>dsq</t>
  </si>
  <si>
    <t>Sabaliauskaitė Rima</t>
  </si>
  <si>
    <t>Jakumaitė Renata</t>
  </si>
  <si>
    <t>Gembutaitė Sandra</t>
  </si>
  <si>
    <t>Alminaitė Akvilė</t>
  </si>
  <si>
    <t>Alminaitė Giedrė</t>
  </si>
  <si>
    <t>Liachovičiūtė Sigita</t>
  </si>
  <si>
    <t>Šmuilaitytė Samanta</t>
  </si>
  <si>
    <t>Mockaitytė Aistė</t>
  </si>
  <si>
    <t>Kniečiūnaitė Toma</t>
  </si>
  <si>
    <t>Žemaitaitytė Aistė</t>
  </si>
  <si>
    <t>Laurutytė Vaiva</t>
  </si>
  <si>
    <t>Darameičikaitė Evelina</t>
  </si>
  <si>
    <t>Jovaišaitė Ingrida</t>
  </si>
  <si>
    <t>Makselytė Dovilė</t>
  </si>
  <si>
    <t>Martinkutė Beatričė</t>
  </si>
  <si>
    <t>Packevičiūtė Milda</t>
  </si>
  <si>
    <t>Šveikauskaitė Joana</t>
  </si>
  <si>
    <t>Botyriūtė Kamilė</t>
  </si>
  <si>
    <t>Ilgūnaitė Greta</t>
  </si>
  <si>
    <t>Kuklytė Julita</t>
  </si>
  <si>
    <t>Litvinovič Ruslana</t>
  </si>
  <si>
    <t>Areško Valerija</t>
  </si>
  <si>
    <t>Bronickaja Enrika</t>
  </si>
  <si>
    <t>Sinkevičiūtė Dagnė</t>
  </si>
  <si>
    <t>Davidavičiūtė Aira</t>
  </si>
  <si>
    <t>Voinickytė Gintarė</t>
  </si>
  <si>
    <t>Audėjutė Vitalija</t>
  </si>
  <si>
    <t>Vaitkūnaitė Martina</t>
  </si>
  <si>
    <t>Duminaitė Greta</t>
  </si>
  <si>
    <t>Kučinskaitė Samanta</t>
  </si>
  <si>
    <t>Šerėnaitė Iveta</t>
  </si>
  <si>
    <t>Valentėlytė Kamilė</t>
  </si>
  <si>
    <t>Miliukaitė Ugnė</t>
  </si>
  <si>
    <t>Budrevičiūtė Raminta</t>
  </si>
  <si>
    <t>Račiulaitytė Giedrė</t>
  </si>
  <si>
    <t>Žalakevičiūtė Kamilė</t>
  </si>
  <si>
    <t>Razbadauskaitė Eglė</t>
  </si>
  <si>
    <t>Peštenytė Viktorija</t>
  </si>
  <si>
    <t>Rupeikytė Vaiva</t>
  </si>
  <si>
    <t>Kateivaitė Simona</t>
  </si>
  <si>
    <t>Zagytė Silvija</t>
  </si>
  <si>
    <t>Perminaitė Judita</t>
  </si>
  <si>
    <t>Nėniūtė Eglė</t>
  </si>
  <si>
    <t>Kregždytė Vladutė</t>
  </si>
  <si>
    <t>Tamkvaitytė Odeta</t>
  </si>
  <si>
    <t>Maleikina Jurgita</t>
  </si>
  <si>
    <t>Žukauskaitė Vesta</t>
  </si>
  <si>
    <t>Krivičiūtė Neda</t>
  </si>
  <si>
    <t>Butvilaitė Guoda</t>
  </si>
  <si>
    <t>Krivičiūtė Goda</t>
  </si>
  <si>
    <t>Leišytė Vilmantė</t>
  </si>
  <si>
    <t>Butvilaitė Auksė</t>
  </si>
  <si>
    <t>Kurmin Agnė</t>
  </si>
  <si>
    <t>Poltorokevič Laima</t>
  </si>
  <si>
    <t>Matijevska Karina</t>
  </si>
  <si>
    <t>Novikevičiūtė Marta</t>
  </si>
  <si>
    <t>Narkauskaitė Marija</t>
  </si>
  <si>
    <t>Vitkauskaitė Guostė</t>
  </si>
  <si>
    <t>Beizaraitė Vilda</t>
  </si>
  <si>
    <t>V1</t>
  </si>
  <si>
    <t>Misiūnas Justas</t>
  </si>
  <si>
    <t>V4</t>
  </si>
  <si>
    <t>Morėnas Gediminas</t>
  </si>
  <si>
    <t>V2</t>
  </si>
  <si>
    <t>Preikša Augustas</t>
  </si>
  <si>
    <t>V5</t>
  </si>
  <si>
    <t>Preikša Algirdas</t>
  </si>
  <si>
    <t>V3</t>
  </si>
  <si>
    <t>Bagdonas Petras</t>
  </si>
  <si>
    <t>Ūsas Linas</t>
  </si>
  <si>
    <t>Laigonas Vilius</t>
  </si>
  <si>
    <t>Taraskevičius Kęstutis</t>
  </si>
  <si>
    <t>Alaburda Justinas</t>
  </si>
  <si>
    <t>Baranauskas Martynas</t>
  </si>
  <si>
    <t>Deltuva Arnas</t>
  </si>
  <si>
    <t>Kurtovas Kasparas</t>
  </si>
  <si>
    <t>Laukaitis Erikas</t>
  </si>
  <si>
    <t>Danilevičius Rytis</t>
  </si>
  <si>
    <t>Jaskutėlis Julius</t>
  </si>
  <si>
    <t>Vilniaus Valdorfo mokykla</t>
  </si>
  <si>
    <t>Ladukas Vytenis</t>
  </si>
  <si>
    <t>Germanavičius Martynas</t>
  </si>
  <si>
    <t>Maršalka Mykolas</t>
  </si>
  <si>
    <t>Žigilėjus Aidas</t>
  </si>
  <si>
    <t>Germanavičius Pranas</t>
  </si>
  <si>
    <t>Kusas Aurimas</t>
  </si>
  <si>
    <t>Alminas Rimvydas</t>
  </si>
  <si>
    <t>Alminas Mindaugas</t>
  </si>
  <si>
    <t>Plaipa Nerijus</t>
  </si>
  <si>
    <t>Milieška Donatas</t>
  </si>
  <si>
    <t>Pranckaitis Dovidas</t>
  </si>
  <si>
    <t>Dulius Dominykas</t>
  </si>
  <si>
    <t>Lebedis Tadas</t>
  </si>
  <si>
    <t>Valentinavičius Erikas</t>
  </si>
  <si>
    <t>Stankevičius Kristis</t>
  </si>
  <si>
    <t>Žymančius Valentas</t>
  </si>
  <si>
    <t>Būdvytis Donatas</t>
  </si>
  <si>
    <t>Beniušis Ernestas</t>
  </si>
  <si>
    <t>Jasaitis Irmantas</t>
  </si>
  <si>
    <t>Kerpis Lukas</t>
  </si>
  <si>
    <t>Vidžiūnas Paulius</t>
  </si>
  <si>
    <t>Gedminas Gytis</t>
  </si>
  <si>
    <t>Gabšys Ignas</t>
  </si>
  <si>
    <t>Visockas Matas</t>
  </si>
  <si>
    <t>Gedgaudas Deividas</t>
  </si>
  <si>
    <t>Kavolynas Arnas</t>
  </si>
  <si>
    <t>Jasinskas Justinas</t>
  </si>
  <si>
    <t>Balevičius Mantas</t>
  </si>
  <si>
    <t>Norus Domas</t>
  </si>
  <si>
    <t>Molėtų pagrindinė mokykla</t>
  </si>
  <si>
    <t>Kildišius Tomas</t>
  </si>
  <si>
    <t>Jamantas Laurynas</t>
  </si>
  <si>
    <t>Šironas Linas</t>
  </si>
  <si>
    <t>Lukšta Paulius</t>
  </si>
  <si>
    <t>Žiukas Augustas</t>
  </si>
  <si>
    <t>Tirlikas Martynas</t>
  </si>
  <si>
    <t>Bakšys Andrius</t>
  </si>
  <si>
    <t>Kiltinavičius Raimondas</t>
  </si>
  <si>
    <t>Jaramavičius Justas</t>
  </si>
  <si>
    <t>Jankevičius Arnas</t>
  </si>
  <si>
    <t>Artiuchovas Edgaras</t>
  </si>
  <si>
    <t>Seliatickis Arnoldas</t>
  </si>
  <si>
    <t>Radzevičius Justinas</t>
  </si>
  <si>
    <t>Michalkevičius Silvestras</t>
  </si>
  <si>
    <t>Sabuk Darjuš</t>
  </si>
  <si>
    <t>Misevičius Jonas</t>
  </si>
  <si>
    <t>Gatavyna Giedrius</t>
  </si>
  <si>
    <t>Šnaras Egidijus</t>
  </si>
  <si>
    <t>Unglinikas Erikas</t>
  </si>
  <si>
    <t>Dagys Rokas</t>
  </si>
  <si>
    <t>Vaitiekus Evaldas</t>
  </si>
  <si>
    <t>Guogas Edmundas</t>
  </si>
  <si>
    <t>Kaminskas Domantas</t>
  </si>
  <si>
    <t>Zonovas Paulius</t>
  </si>
  <si>
    <t>Tamelis Andrius</t>
  </si>
  <si>
    <t>Beniušis Šarūnas</t>
  </si>
  <si>
    <t>Damulis Marius</t>
  </si>
  <si>
    <t>Paulauskas Mantas</t>
  </si>
  <si>
    <t>Jokubauskas Jonas</t>
  </si>
  <si>
    <t>Lileikis Arnoldas</t>
  </si>
  <si>
    <t>Kalažinskas Džiugas</t>
  </si>
  <si>
    <t>Skrabutėnas Deimantas</t>
  </si>
  <si>
    <t>Veretenikas Večeslavas</t>
  </si>
  <si>
    <t>Sokolovskij Žygimantas</t>
  </si>
  <si>
    <t>Atkočiūnas Airidas</t>
  </si>
  <si>
    <t>Šomka Rokas</t>
  </si>
  <si>
    <t>Račiulaitis Juozas</t>
  </si>
  <si>
    <t>Raštikis Arnoldas</t>
  </si>
  <si>
    <t>Jaškūnas Laurynas</t>
  </si>
  <si>
    <t>Jankavičius Tomas</t>
  </si>
  <si>
    <t>Streikus Aurimas</t>
  </si>
  <si>
    <t>Ridulis Donatas</t>
  </si>
  <si>
    <t>Grigelionis Evaldas</t>
  </si>
  <si>
    <t>Pečeliūnas Irvinas</t>
  </si>
  <si>
    <t>Varneckas Lukas</t>
  </si>
  <si>
    <t>Uždavinys Laurynas</t>
  </si>
  <si>
    <t>Rasiukevičius Tomas</t>
  </si>
  <si>
    <t>Jachimavičius Lukas</t>
  </si>
  <si>
    <t>Pileckis Aurimas</t>
  </si>
  <si>
    <t>Motuza Ovidijus</t>
  </si>
  <si>
    <t>Petrauskas Ėmas</t>
  </si>
  <si>
    <t>Ališauskas Lukas</t>
  </si>
  <si>
    <t>Žilinskas Lukas</t>
  </si>
  <si>
    <t>Leparskas Paulius</t>
  </si>
  <si>
    <t>Rezultatas</t>
  </si>
  <si>
    <t>Pogrupis</t>
  </si>
  <si>
    <t>Vieta</t>
  </si>
  <si>
    <t>Pavadinimas</t>
  </si>
  <si>
    <t>Pavardė, vardas</t>
  </si>
  <si>
    <t>Panevėžio r. Krekenavos Mykolo Antanaičio gimnazija</t>
  </si>
  <si>
    <t>Šilalės r. Pajūrio Stanislovo Biržiškio gimnazija</t>
  </si>
  <si>
    <t>Šiaulių "Romuvos" gimazija</t>
  </si>
  <si>
    <t>Vilniaus M.Mažvydo vidurinė mokykla</t>
  </si>
  <si>
    <t>Prienų r. Pakuonio pagrindinė mokykla</t>
  </si>
  <si>
    <t>Jurbarko Naujamiesčio vidurinė mokykla</t>
  </si>
  <si>
    <t>Alytaus Dainavos vidurinė mokykla</t>
  </si>
  <si>
    <t>Marijampolės Rygiškių Jono gimnazija</t>
  </si>
  <si>
    <t>Šalčininkų Lietuvos tūkstantmečio gimnazija</t>
  </si>
  <si>
    <t>Širvintų „Atžalyno“ pagrindinė mokykla</t>
  </si>
  <si>
    <t>Biržų Kaštonų pagrindinė mokykla</t>
  </si>
  <si>
    <t>Kėdainių r. Akademijos vidurinė mokykla</t>
  </si>
  <si>
    <t>Mažeikių r. Viekšnių gimnazija</t>
  </si>
  <si>
    <t>Kauno r. Ežerėlio vidurinė mokykla</t>
  </si>
  <si>
    <t>Molėtų r. Suginčių vidurinė mokykla</t>
  </si>
  <si>
    <t>Vilniaus r. Pagirių gimnazija</t>
  </si>
  <si>
    <t>Kauno Jono Jablonskio gimnazija</t>
  </si>
  <si>
    <t>Prienų ,,Revuonos" vidurinė mokykla</t>
  </si>
  <si>
    <t>Pakruojo "Žemynos" pagrindinė mokykla</t>
  </si>
  <si>
    <t>2,17 - 2,27 km 11KP</t>
  </si>
  <si>
    <t>Lietuvos mokinių olimpinis festivalis 2010</t>
  </si>
  <si>
    <t>VAIKINAI</t>
  </si>
  <si>
    <t>MERGINOS</t>
  </si>
  <si>
    <t>3,09 - 3,12 km  14 KP</t>
  </si>
  <si>
    <t>Vyriausias teisėjas</t>
  </si>
  <si>
    <t>Saulius Cininas</t>
  </si>
  <si>
    <t>Gvidas Rūkas</t>
  </si>
  <si>
    <t>Vyriausias sekretorius</t>
  </si>
  <si>
    <t>Baliukonytė Gintarė</t>
  </si>
  <si>
    <t>Šiaulių "Juventos" pagrindinė mokykla</t>
  </si>
  <si>
    <t>Elektrėnų "Ąžuolyno" pagrindinė mokykla</t>
  </si>
  <si>
    <t>Kauno Simono Daukanto vidurinė mokykla</t>
  </si>
  <si>
    <t>Alytaus Jotvingių gimnazija</t>
  </si>
  <si>
    <t>Plungės r. Žemaičių Kalvarijos vidurinė mokykla</t>
  </si>
  <si>
    <t>Senovės k., Kazlų Rūdos sav., 2011-04-29</t>
  </si>
  <si>
    <t>Gedgaudaitė Viktorija</t>
  </si>
  <si>
    <t>Rimkutė Roberta</t>
  </si>
  <si>
    <t>Banaitytė Gintarė</t>
  </si>
  <si>
    <t>Duliūtė Rugilė</t>
  </si>
  <si>
    <t>Gailiušaitė Edita</t>
  </si>
  <si>
    <t>Blinstrubaitė Aistė</t>
  </si>
  <si>
    <t>Blinstrubaitė Skaistė</t>
  </si>
  <si>
    <t>Kentraitė Onė</t>
  </si>
  <si>
    <t>Lenkutytė Vilma</t>
  </si>
  <si>
    <t>Petrauskaitė Stela</t>
  </si>
  <si>
    <t>Stravinskaitė Paulina</t>
  </si>
  <si>
    <t>Paužaitė Iveta</t>
  </si>
  <si>
    <t>Misevičiūtė Gabrielė</t>
  </si>
  <si>
    <t>Kurtovaitė Augustė</t>
  </si>
  <si>
    <t>Galinytė Kamilė</t>
  </si>
  <si>
    <t>Gujytė Greta</t>
  </si>
  <si>
    <t>Jankovskytė Laura</t>
  </si>
  <si>
    <t>Miselytė Ugnė</t>
  </si>
  <si>
    <t>Misiūnaitė Monika</t>
  </si>
  <si>
    <t>Stasionytė Gabrielė</t>
  </si>
  <si>
    <t>Arbačiauskaitė Roberta</t>
  </si>
  <si>
    <t>Rizgelytė Morta</t>
  </si>
  <si>
    <t>Malinovskytė Dominyka</t>
  </si>
  <si>
    <t>Vegytė Rugilė</t>
  </si>
  <si>
    <t>Nedzinskaitė Monika</t>
  </si>
  <si>
    <t>Beinaravičiūtė Eglė</t>
  </si>
  <si>
    <t>Paulauskaitė Gabrielė</t>
  </si>
  <si>
    <t>Grigužauskaitė Urtė</t>
  </si>
  <si>
    <t>Kurmin Agnieška</t>
  </si>
  <si>
    <t>Morkūnaitė Marta</t>
  </si>
  <si>
    <t>Matejavska Karina</t>
  </si>
  <si>
    <t>Varnaitė Kristina</t>
  </si>
  <si>
    <t>Paškevičiūtė Laura</t>
  </si>
  <si>
    <t>Margenytė Brigita</t>
  </si>
  <si>
    <t>Montvydaitė Eglė</t>
  </si>
  <si>
    <t>Neniūtė Eglė</t>
  </si>
  <si>
    <t>Graužinytė Samanta</t>
  </si>
  <si>
    <t>Kregždytė Vlada</t>
  </si>
  <si>
    <t>Pavlovaitė Gabrielė</t>
  </si>
  <si>
    <t>Voišnis Edita</t>
  </si>
  <si>
    <t>Voišnis Alina</t>
  </si>
  <si>
    <t>Pusova Dorota</t>
  </si>
  <si>
    <t>Suchodolskytė Viktorija</t>
  </si>
  <si>
    <t>Nemeikštytė Gabrielė</t>
  </si>
  <si>
    <t>Žalytė Danutė</t>
  </si>
  <si>
    <t>Tamulaitytė Gabija</t>
  </si>
  <si>
    <t>Rudokaitė Judita</t>
  </si>
  <si>
    <t>Berkevičiūtė Sonata</t>
  </si>
  <si>
    <t>Nestronaitė Erika</t>
  </si>
  <si>
    <t>Domantaitė Žiginta</t>
  </si>
  <si>
    <t>Bilinskaitė Rugilė</t>
  </si>
  <si>
    <t>Žilinskaitė Giedrė</t>
  </si>
  <si>
    <t>Revaitė Vilija</t>
  </si>
  <si>
    <t>Miknevičius Martynas</t>
  </si>
  <si>
    <t>Saulėnas Tadas</t>
  </si>
  <si>
    <t>Ašmantas Aurimas</t>
  </si>
  <si>
    <t>Žygaitis Dovydas</t>
  </si>
  <si>
    <t>Deltuva Pijus</t>
  </si>
  <si>
    <t>Sakalauskas Žygimantas</t>
  </si>
  <si>
    <t>Lenkutis Ignas</t>
  </si>
  <si>
    <t>Lukoševičius Augustas</t>
  </si>
  <si>
    <t>Panevėžio 5-oji gimnazija</t>
  </si>
  <si>
    <t>Madeikis Domas</t>
  </si>
  <si>
    <t>Melaika Kazimieras</t>
  </si>
  <si>
    <t>Bložis Vaidotas</t>
  </si>
  <si>
    <t>Stunža Domas</t>
  </si>
  <si>
    <t>Skukauskas Linas</t>
  </si>
  <si>
    <t>Dovidas Pranckaitis</t>
  </si>
  <si>
    <t>Malinauskas Lukas</t>
  </si>
  <si>
    <t>Urbonas Tomas</t>
  </si>
  <si>
    <t>Nagulevičius Edvinas</t>
  </si>
  <si>
    <t>Dainauskas Dovydas</t>
  </si>
  <si>
    <t>Dainauskas Lukas</t>
  </si>
  <si>
    <t>Čelkys Edgaras</t>
  </si>
  <si>
    <t>Nevinskas Mantas</t>
  </si>
  <si>
    <t>Vymeris Marius</t>
  </si>
  <si>
    <t>Balčiūnas Kristis</t>
  </si>
  <si>
    <t>Prušinskas Dovydas</t>
  </si>
  <si>
    <t>Paulauskas Modestas</t>
  </si>
  <si>
    <t>Grikietis Martynas</t>
  </si>
  <si>
    <t>Andros Ernest</t>
  </si>
  <si>
    <t>Dobrinskij Ernest</t>
  </si>
  <si>
    <t>Stančiauskas Tadas</t>
  </si>
  <si>
    <t>Radzevičius Arnas</t>
  </si>
  <si>
    <t>Ainoras Lanko</t>
  </si>
  <si>
    <t>Aleknavičius Lukas</t>
  </si>
  <si>
    <t>Varnas Martynas</t>
  </si>
  <si>
    <t>Kancleris Mindaugas</t>
  </si>
  <si>
    <t>Čygas Aras Ąžuolas</t>
  </si>
  <si>
    <t>Jakubauskas Jonas</t>
  </si>
  <si>
    <t>Eigelis Eimantas</t>
  </si>
  <si>
    <t>Česonis Dominykas</t>
  </si>
  <si>
    <t>Černiauskas Edvinas</t>
  </si>
  <si>
    <t>Čiplys Arnoldas</t>
  </si>
  <si>
    <t xml:space="preserve"> Kauno Šv. Mato vidurinė mokykla</t>
  </si>
  <si>
    <t>Vilniaus Žvėryno gimnazija</t>
  </si>
  <si>
    <t>Kėdainių r. Akademijos gimnazija</t>
  </si>
  <si>
    <t>Šiaulių J.Janonio gimnazija</t>
  </si>
  <si>
    <t xml:space="preserve"> Zarasų Ąžuolo gimnazija</t>
  </si>
  <si>
    <t>Alytaus A.Ramanausko-Vanago gimnazija</t>
  </si>
  <si>
    <t>Jurbarko A.Giedraičio-Giedriaus gimnazija</t>
  </si>
  <si>
    <t>Vilkaviškio r. Kybartų K.Donelaičio gimnazija</t>
  </si>
  <si>
    <t>Alytaus Dainavos pagrindinė mokykla</t>
  </si>
  <si>
    <t>Gintautas Ūsas</t>
  </si>
  <si>
    <t xml:space="preserve"> </t>
  </si>
  <si>
    <t>2,5 km 11KP</t>
  </si>
  <si>
    <t>3,2 - 3,3 km  14 KP</t>
  </si>
  <si>
    <t>2011 m. Lietuvos mokinių olimpinio festivalio</t>
  </si>
  <si>
    <t>Turniškių miškas, Vilnius, 2012-04-27</t>
  </si>
  <si>
    <t>Bartkevičius Algirdas</t>
  </si>
  <si>
    <t>Vaičiulis Naglis</t>
  </si>
  <si>
    <t>Būta Dominykas</t>
  </si>
  <si>
    <t>Rimkus Mantautas</t>
  </si>
  <si>
    <t>Laukys Martynas</t>
  </si>
  <si>
    <t>Storpirštis Karolis</t>
  </si>
  <si>
    <t>Daukšys Algirdas</t>
  </si>
  <si>
    <t>Žygaitis Julius</t>
  </si>
  <si>
    <t>Stravinskas Laurynas</t>
  </si>
  <si>
    <t>Žigas Modestas</t>
  </si>
  <si>
    <t>Keršulis Minvydas</t>
  </si>
  <si>
    <t>Kalibatas Julius</t>
  </si>
  <si>
    <t>Matusevičius Mantas</t>
  </si>
  <si>
    <t>Stakeliūnas Vytautas</t>
  </si>
  <si>
    <t>Burba Justinas</t>
  </si>
  <si>
    <t>Zolubas Eimantas</t>
  </si>
  <si>
    <t>Kumpikevičius Gytis</t>
  </si>
  <si>
    <t>Baškirov Vakaris</t>
  </si>
  <si>
    <t>Čepėnas Jonas</t>
  </si>
  <si>
    <t>Kukauskas Linas</t>
  </si>
  <si>
    <t>Sugintas Paulius</t>
  </si>
  <si>
    <t>Kanapka Tadas</t>
  </si>
  <si>
    <t>Palikėnas Matas</t>
  </si>
  <si>
    <t>Leišis Laurynas</t>
  </si>
  <si>
    <t>Prunskus Vytautas</t>
  </si>
  <si>
    <t>Raišys Povilas</t>
  </si>
  <si>
    <t>Piškinas Aivaras</t>
  </si>
  <si>
    <t>Lautinaitis Justas</t>
  </si>
  <si>
    <t>Iskanderovas Ramūnas</t>
  </si>
  <si>
    <t>Kazlauskas Tadas</t>
  </si>
  <si>
    <t>Vaičius Linas</t>
  </si>
  <si>
    <t>Serva Dainius</t>
  </si>
  <si>
    <t>Ukanis Mantas</t>
  </si>
  <si>
    <t>Sakalauskas Renatas</t>
  </si>
  <si>
    <t>Borisenko Dovydas</t>
  </si>
  <si>
    <t>Raštikis Tautvydas</t>
  </si>
  <si>
    <t>Seliatyckis Tomas</t>
  </si>
  <si>
    <t>Bronickij Bartoš</t>
  </si>
  <si>
    <t>Kozlovski Ernestas</t>
  </si>
  <si>
    <t>Vazbanavičius Raimund</t>
  </si>
  <si>
    <t>Šliažas Tadas</t>
  </si>
  <si>
    <t>Balkauskas Lukas</t>
  </si>
  <si>
    <t>Gricius Edvinas</t>
  </si>
  <si>
    <t>Rimutis Robertas</t>
  </si>
  <si>
    <t>Masas Marius</t>
  </si>
  <si>
    <t>Briedis Ovidijus</t>
  </si>
  <si>
    <t>Variakojis Tautvydas</t>
  </si>
  <si>
    <t>Ranonis Rokas</t>
  </si>
  <si>
    <t>Viknius Paulius</t>
  </si>
  <si>
    <t>17:45 (  1)</t>
  </si>
  <si>
    <t>20:43 (  1)</t>
  </si>
  <si>
    <t>21:41 (  2)</t>
  </si>
  <si>
    <t>23:01 (  2)</t>
  </si>
  <si>
    <t>23:57 (  2)</t>
  </si>
  <si>
    <t>21:07 (  1)</t>
  </si>
  <si>
    <t>21:28 (  2)</t>
  </si>
  <si>
    <t>22:30 (  1)</t>
  </si>
  <si>
    <t>34:33 (  6)</t>
  </si>
  <si>
    <t>38:42 (10)</t>
  </si>
  <si>
    <t>23:00 (  4)</t>
  </si>
  <si>
    <t>23:26 (  4)</t>
  </si>
  <si>
    <t>27:39 (  4)</t>
  </si>
  <si>
    <t>27:48 (  4)</t>
  </si>
  <si>
    <t>33:37 (  8)</t>
  </si>
  <si>
    <t>22:02 (  2)</t>
  </si>
  <si>
    <t>24:46 (  3)</t>
  </si>
  <si>
    <t>28:24 (  4)</t>
  </si>
  <si>
    <t>29:56 (  7)</t>
  </si>
  <si>
    <t>36:53 (  8)</t>
  </si>
  <si>
    <t>22:23 (  3)</t>
  </si>
  <si>
    <t>23:11 (  3)</t>
  </si>
  <si>
    <t>32:11 (  6)</t>
  </si>
  <si>
    <t>34:28 (  7)</t>
  </si>
  <si>
    <t>37:11 (  9)</t>
  </si>
  <si>
    <t>22:38 (  1)</t>
  </si>
  <si>
    <t>30:10 (  8)</t>
  </si>
  <si>
    <t>30:43 (  5)</t>
  </si>
  <si>
    <t>31:41 (  5)</t>
  </si>
  <si>
    <t>53:27 (14)</t>
  </si>
  <si>
    <t>24:13 (  5)</t>
  </si>
  <si>
    <t>33:01 (  7)</t>
  </si>
  <si>
    <t>33:13 (  6)</t>
  </si>
  <si>
    <t>35:54 (  8)</t>
  </si>
  <si>
    <t>37:23 (10)</t>
  </si>
  <si>
    <t>25:08 (  6)</t>
  </si>
  <si>
    <t>31:30 (  5)</t>
  </si>
  <si>
    <t>35:51 (  7)</t>
  </si>
  <si>
    <t>37:12 (  9)</t>
  </si>
  <si>
    <t>39:04 (  9)</t>
  </si>
  <si>
    <t>25:55 (  3)</t>
  </si>
  <si>
    <t>31:53 (  9)</t>
  </si>
  <si>
    <t>41:13 (10)</t>
  </si>
  <si>
    <t>47:48 (11)</t>
  </si>
  <si>
    <t>1:06:22 (16)</t>
  </si>
  <si>
    <t>24:47 (  5)</t>
  </si>
  <si>
    <t>31:39 (  6)</t>
  </si>
  <si>
    <t>41:33 (10)</t>
  </si>
  <si>
    <t>50:31 (12)</t>
  </si>
  <si>
    <t>58:21 (13)</t>
  </si>
  <si>
    <t>26:48 (  3)</t>
  </si>
  <si>
    <t>36:45 (  7)</t>
  </si>
  <si>
    <t>38:12 (  8)</t>
  </si>
  <si>
    <t>58:28 (13)</t>
  </si>
  <si>
    <t>1:02:24 (16)</t>
  </si>
  <si>
    <t>36:00 (  9)</t>
  </si>
  <si>
    <t>47:21 (12)</t>
  </si>
  <si>
    <t>47:26 (12)</t>
  </si>
  <si>
    <t>48:50 (12)</t>
  </si>
  <si>
    <t>1:17:10 (17)</t>
  </si>
  <si>
    <t>40:54 (10)</t>
  </si>
  <si>
    <t>46:19 (11)</t>
  </si>
  <si>
    <t>50:01 (14)</t>
  </si>
  <si>
    <t>51:22 (11)</t>
  </si>
  <si>
    <t>1:05:55 (16)</t>
  </si>
  <si>
    <t>40:57 (11)</t>
  </si>
  <si>
    <t>46:12 (11)</t>
  </si>
  <si>
    <t>1:00:34 (15)</t>
  </si>
  <si>
    <t>1:07:54 (14)</t>
  </si>
  <si>
    <t>1:17:18 (17)</t>
  </si>
  <si>
    <t>52:37 (12)</t>
  </si>
  <si>
    <t>58:29 (14)</t>
  </si>
  <si>
    <t>58:30 (15)</t>
  </si>
  <si>
    <t>1:09:28 (16)</t>
  </si>
  <si>
    <t>49:53 (13)</t>
  </si>
  <si>
    <t>1:00:25 (14)</t>
  </si>
  <si>
    <t>1:14:42 (15)</t>
  </si>
  <si>
    <t>1:46:43 (18)</t>
  </si>
  <si>
    <t>1:01:21 (15)</t>
  </si>
  <si>
    <t>1:37:18 (18)</t>
  </si>
  <si>
    <t>1:47:54 (17)</t>
  </si>
  <si>
    <t>1:54:53 (18)</t>
  </si>
  <si>
    <t>51:35 (13)</t>
  </si>
  <si>
    <t>1:00:10 (13)</t>
  </si>
  <si>
    <t>1:01:57 (15)</t>
  </si>
  <si>
    <t>1:21:46 (17)</t>
  </si>
  <si>
    <t>1:51:52 (18)</t>
  </si>
  <si>
    <t>1:52:52 (19)</t>
  </si>
  <si>
    <t>1:43:57 (16)</t>
  </si>
  <si>
    <t>1:51:02 (17)</t>
  </si>
  <si>
    <t>24:05 (  1)</t>
  </si>
  <si>
    <t>27:39 (  1)</t>
  </si>
  <si>
    <t>27:50 (  1)</t>
  </si>
  <si>
    <t>31:09 (  5)</t>
  </si>
  <si>
    <t>Merkelytė Rūta</t>
  </si>
  <si>
    <t>53:14 (11)</t>
  </si>
  <si>
    <t>Balčiūnaitė Emilija</t>
  </si>
  <si>
    <t>24:52 (  2)</t>
  </si>
  <si>
    <t>Gurvičiūtė Ieva</t>
  </si>
  <si>
    <t>27:43 (  2)</t>
  </si>
  <si>
    <t>Krapavickaitė Ieva</t>
  </si>
  <si>
    <t>33:02 (  8)</t>
  </si>
  <si>
    <t>Kerpauskaitė Miglė</t>
  </si>
  <si>
    <t>40:45 (  6)</t>
  </si>
  <si>
    <t>Nemeikšytė Gabrielė</t>
  </si>
  <si>
    <t>22:42 (  1)</t>
  </si>
  <si>
    <t>Gedminaitė Urtė</t>
  </si>
  <si>
    <t>31:56 (  4)</t>
  </si>
  <si>
    <t>32:56 (  6)</t>
  </si>
  <si>
    <t>Cesarskaja Jelena</t>
  </si>
  <si>
    <t>45:12 (  6)</t>
  </si>
  <si>
    <t>Lebedevaitė Gabija</t>
  </si>
  <si>
    <t>1:02:26 (12)</t>
  </si>
  <si>
    <t>25:11 (  2)</t>
  </si>
  <si>
    <t>30:17 (  3)</t>
  </si>
  <si>
    <t>34:31 (  4)</t>
  </si>
  <si>
    <t>44:30 (13)</t>
  </si>
  <si>
    <t>Marčiukaitytė Roberta</t>
  </si>
  <si>
    <t>45:57 (  7)</t>
  </si>
  <si>
    <t>28:26 (  3)</t>
  </si>
  <si>
    <t>29:35 (  3)</t>
  </si>
  <si>
    <t>35:20 (  5)</t>
  </si>
  <si>
    <t>41:55 (  8)</t>
  </si>
  <si>
    <t>Gvazdauskaitė Gabrielė</t>
  </si>
  <si>
    <t>59:46 (12)</t>
  </si>
  <si>
    <t>28:34 (  2)</t>
  </si>
  <si>
    <t>33:31 (  3)</t>
  </si>
  <si>
    <t>42:43 (  7)</t>
  </si>
  <si>
    <t>Serdikauskaitė Karolina</t>
  </si>
  <si>
    <t>43:08 (  5)</t>
  </si>
  <si>
    <t>Cvirkaitė Raminta</t>
  </si>
  <si>
    <t>1:05:43 (13)</t>
  </si>
  <si>
    <t>36:00 (  6)</t>
  </si>
  <si>
    <t>Buslavičiūtė Paula</t>
  </si>
  <si>
    <t>36:51 (12)</t>
  </si>
  <si>
    <t>41:19 (  4)</t>
  </si>
  <si>
    <t>Doromeičikaitė Evelina</t>
  </si>
  <si>
    <t>41:21 (  7)</t>
  </si>
  <si>
    <t>Nikaitė Judita</t>
  </si>
  <si>
    <t>Dautartaitė Milda</t>
  </si>
  <si>
    <t>39:04 (  6)</t>
  </si>
  <si>
    <t>Raugaitė Raminta</t>
  </si>
  <si>
    <t>42:54 (10)</t>
  </si>
  <si>
    <t>Mikalauskytė Erika</t>
  </si>
  <si>
    <t>46:17 (  8)</t>
  </si>
  <si>
    <t>Kačinskytė Gabija</t>
  </si>
  <si>
    <t>33:15 (  9)</t>
  </si>
  <si>
    <t>35:07 (  5)</t>
  </si>
  <si>
    <t>36:47 (  4)</t>
  </si>
  <si>
    <t>Babrauskaitė Patricija</t>
  </si>
  <si>
    <t>57:03 (10)</t>
  </si>
  <si>
    <t>Kravčunaitė Karolina</t>
  </si>
  <si>
    <t>1:36:43 (13)</t>
  </si>
  <si>
    <t>30:48 (  4)</t>
  </si>
  <si>
    <t>42:46 (  9)</t>
  </si>
  <si>
    <t>46:15 (  8)</t>
  </si>
  <si>
    <t>46:18 (  9)</t>
  </si>
  <si>
    <t>51:52 (  9)</t>
  </si>
  <si>
    <t>Lenčiauskaitė Lina</t>
  </si>
  <si>
    <t>36:30 (10)</t>
  </si>
  <si>
    <t>37:04 (  5)</t>
  </si>
  <si>
    <t>Surgelaitė Lina</t>
  </si>
  <si>
    <t>57:51 (11)</t>
  </si>
  <si>
    <t>1:17:14 (12)</t>
  </si>
  <si>
    <t>Karbauskaitė Laura</t>
  </si>
  <si>
    <t>dnf</t>
  </si>
  <si>
    <t>29:03 (  2)</t>
  </si>
  <si>
    <t>1:01:51 (15)</t>
  </si>
  <si>
    <t>1:06:10 (14)</t>
  </si>
  <si>
    <t>Bartninkaitė Samanta</t>
  </si>
  <si>
    <t>1:06:11 (13)</t>
  </si>
  <si>
    <t>1:16:48 (11)</t>
  </si>
  <si>
    <t>41:05 (  7)</t>
  </si>
  <si>
    <t>49:20 (14)</t>
  </si>
  <si>
    <t>49:21 (  9)</t>
  </si>
  <si>
    <t>Peleckytė Simona</t>
  </si>
  <si>
    <t>1:33:06 (15)</t>
  </si>
  <si>
    <t>1:52:36 (16)</t>
  </si>
  <si>
    <t>36:50 (11)</t>
  </si>
  <si>
    <t>57:28 (12)</t>
  </si>
  <si>
    <t>Sereikaitė Liveta</t>
  </si>
  <si>
    <t>1:03:01 (13)</t>
  </si>
  <si>
    <t>Valentėlytė Brigita</t>
  </si>
  <si>
    <t>1:25:05 (14)</t>
  </si>
  <si>
    <t>Gasiūnaitė Vita</t>
  </si>
  <si>
    <t>Odeta Tamkvaitytė</t>
  </si>
  <si>
    <t>46:06 (  8)</t>
  </si>
  <si>
    <t>52:49 (10)</t>
  </si>
  <si>
    <t>1:29:07 (14)</t>
  </si>
  <si>
    <t>1:29:24 (17)</t>
  </si>
  <si>
    <t>49:23 (10)</t>
  </si>
  <si>
    <t>57:17 (11)</t>
  </si>
  <si>
    <t>Tamilinaitė Greta</t>
  </si>
  <si>
    <t>1:11:53 (16)</t>
  </si>
  <si>
    <t>Pranckevičiūtė Skaistė</t>
  </si>
  <si>
    <t>Raštikytė Ugnė</t>
  </si>
  <si>
    <t>Ruzaitė Asta</t>
  </si>
  <si>
    <t>25:40 (  3)</t>
  </si>
  <si>
    <t>Šalkauskaitė Vaiva</t>
  </si>
  <si>
    <t>25:43 (  1)</t>
  </si>
  <si>
    <t>1:21:07 (15)</t>
  </si>
  <si>
    <t>Harkun Greta</t>
  </si>
  <si>
    <t>1:39:03 (14)</t>
  </si>
  <si>
    <t>Zakrevska Evelina</t>
  </si>
  <si>
    <t>Butkevičiūtė Jovita</t>
  </si>
  <si>
    <t>Sovaitė Neringa</t>
  </si>
  <si>
    <t>1:40:42 (15)</t>
  </si>
  <si>
    <t>Žvėgaitė Rūta</t>
  </si>
  <si>
    <t>1:46:19 (15)</t>
  </si>
  <si>
    <t>Butavičiūtė Gintarė</t>
  </si>
  <si>
    <t>Bagavičiūtė Monika</t>
  </si>
  <si>
    <t>Šiaulių Juliaus Janonio gimnazija</t>
  </si>
  <si>
    <t xml:space="preserve">Marijampolės Rygiškių Jono gimnazija </t>
  </si>
  <si>
    <t>Prienų "Revuonos" vidurinė mokykla</t>
  </si>
  <si>
    <t xml:space="preserve">Alytaus A.Ramanausko-Vanago gimnazija </t>
  </si>
  <si>
    <t xml:space="preserve">Klaipėdos "Ąžuolyno" gimnazija </t>
  </si>
  <si>
    <t xml:space="preserve">Molėtų r. Suginčių vidurinė mokykla </t>
  </si>
  <si>
    <t>Širvintų "Atžalyno" progimnazija</t>
  </si>
  <si>
    <t xml:space="preserve">Vilniaus r. Pagirių gimnazija </t>
  </si>
  <si>
    <t xml:space="preserve">Mažeikių r. Viekšnių gimnazija </t>
  </si>
  <si>
    <t xml:space="preserve">Kėdainių r. Akademijos gimnazija </t>
  </si>
  <si>
    <t xml:space="preserve">Akmenės gimnazija </t>
  </si>
  <si>
    <t>Biržų Kaštonų pagr. mokykla</t>
  </si>
  <si>
    <t xml:space="preserve">Alytaus Dainavos pagrindinė mokykla </t>
  </si>
  <si>
    <t>Vilniaus Pilaitės vidurinė mokykla</t>
  </si>
  <si>
    <t>3,3 - 3,4 km  14 KP</t>
  </si>
  <si>
    <t>2012 m. Lietuvos mokinių olimpinio festivalio</t>
  </si>
  <si>
    <t>orientavimosi sporto varžybos</t>
  </si>
  <si>
    <t>2,7 - 2,8 km  11 KP</t>
  </si>
  <si>
    <t>LIETUVOS MOKINIŲ OLIMPINIO FESTIVALIO</t>
  </si>
  <si>
    <t xml:space="preserve">       ORIENTAVIMOSI SPORTO VARŽYBOS</t>
  </si>
  <si>
    <t>Prienai</t>
  </si>
  <si>
    <t>2008 05 01</t>
  </si>
  <si>
    <t>Nr.</t>
  </si>
  <si>
    <t>Mokykla</t>
  </si>
  <si>
    <t>Laikų suma</t>
  </si>
  <si>
    <t>Šilalės r. Pajūrio S. Biržiškio vid. mokykla</t>
  </si>
  <si>
    <t>Vėlavičiūtė Sandra</t>
  </si>
  <si>
    <t>Čėsnaitė Joana</t>
  </si>
  <si>
    <t>Žymančiūtė Augustina</t>
  </si>
  <si>
    <t>Aniulytė Aida</t>
  </si>
  <si>
    <t>Jurbarko A. Giedraičio-Giedriaus g-ja</t>
  </si>
  <si>
    <t>Aniulytė Ieva</t>
  </si>
  <si>
    <t>Sedeikaitė Sigutė</t>
  </si>
  <si>
    <t>Genytė Modesta</t>
  </si>
  <si>
    <t>Danaitytė Miglė</t>
  </si>
  <si>
    <t>Beliūnaitė Sigita</t>
  </si>
  <si>
    <t>Prienų „Žiburio“ gimnazija</t>
  </si>
  <si>
    <t>Maciulevičiūtė Indrė</t>
  </si>
  <si>
    <t>Paužaitė Ernesta</t>
  </si>
  <si>
    <t>Timukaitė Ugnė</t>
  </si>
  <si>
    <t>Aravičiūtė Ieva</t>
  </si>
  <si>
    <t>Kauno J. Jablonskio gimnazija</t>
  </si>
  <si>
    <t>Žilovaitė Aušra</t>
  </si>
  <si>
    <t>Rutkauskaitė Jogilė</t>
  </si>
  <si>
    <t>Vasiljevaitė Justina</t>
  </si>
  <si>
    <t>Gvildytė Teklė Emilija</t>
  </si>
  <si>
    <t>Panevėžio r. Krekenavos M. Antanaičio g-ja</t>
  </si>
  <si>
    <t>Pranskevičiūtė Roberta</t>
  </si>
  <si>
    <t>Merkevičiūtė Eglė</t>
  </si>
  <si>
    <t>Uckutė Giedrė</t>
  </si>
  <si>
    <t>Komisaraitytė Monika</t>
  </si>
  <si>
    <t>Degytė Jolita</t>
  </si>
  <si>
    <t>Mikalainytė Gabija</t>
  </si>
  <si>
    <t>Degytė Edita</t>
  </si>
  <si>
    <t>Zenovič Karina</t>
  </si>
  <si>
    <t>Zenovič Julija</t>
  </si>
  <si>
    <t>Plungės r. Žemaičių Kalvarijos vid. m-kla</t>
  </si>
  <si>
    <t>Jasmontaitė Daiva</t>
  </si>
  <si>
    <t>diskv</t>
  </si>
  <si>
    <t>Kusaitė Vaida</t>
  </si>
  <si>
    <t>Klimavičiūtė Dalia</t>
  </si>
  <si>
    <t>Alytaus Šv. Benedikto gimnazija</t>
  </si>
  <si>
    <t>Kvederavičiūtė Milda</t>
  </si>
  <si>
    <t>Ciūnytė Raminta</t>
  </si>
  <si>
    <t>Valutkevičiūtė Neringa</t>
  </si>
  <si>
    <t>Šiaulių „Romuvos“ gimnazija</t>
  </si>
  <si>
    <t>Andrijauskaitė Justina</t>
  </si>
  <si>
    <t>Andrijauskaitė Kristina</t>
  </si>
  <si>
    <t>Daukšaitė Justina</t>
  </si>
  <si>
    <t>Černeckytė Milda</t>
  </si>
  <si>
    <t>Klaipėdos Vytauto Didžiojo gimnazija</t>
  </si>
  <si>
    <t>Dobrovolskytė Simona</t>
  </si>
  <si>
    <t>Viršilaitė Kristina</t>
  </si>
  <si>
    <t>Pociulytė Roberta</t>
  </si>
  <si>
    <t>Rudytė Aurelija</t>
  </si>
  <si>
    <t>Skinderytė Erika</t>
  </si>
  <si>
    <t>Tareilaitė Paula</t>
  </si>
  <si>
    <t>Barškutytė Dovilė</t>
  </si>
  <si>
    <t>Maciulevičiūtė Laura</t>
  </si>
  <si>
    <t>Andraitytė Ieva</t>
  </si>
  <si>
    <t>Šironaitė Eglė</t>
  </si>
  <si>
    <t>Repečkaitė Rita</t>
  </si>
  <si>
    <t>Bukytė Gintarė</t>
  </si>
  <si>
    <t>Varėnos „Ryto“ vidurinė mokykla</t>
  </si>
  <si>
    <t>Baniūnaitė Irma</t>
  </si>
  <si>
    <t>Marcinkonytė Monika</t>
  </si>
  <si>
    <t>Šadreikaitė Alma</t>
  </si>
  <si>
    <t>Lukošiūnaitė Kamilė</t>
  </si>
  <si>
    <t>Bričkutė Ernesta</t>
  </si>
  <si>
    <t>Urlikaitė Miglė</t>
  </si>
  <si>
    <t>Zibireva Janina</t>
  </si>
  <si>
    <t>Marcinkevičiūtė Ieva</t>
  </si>
  <si>
    <t>Dabasinskaitė Solveiga</t>
  </si>
  <si>
    <t>Mikulėnaitė Miglė</t>
  </si>
  <si>
    <t>Utenos A. Šapokos gimnazija</t>
  </si>
  <si>
    <t>Baltakytė Martyna</t>
  </si>
  <si>
    <t>Gruodytė Iveta</t>
  </si>
  <si>
    <t>Mačiulytė Viktorija</t>
  </si>
  <si>
    <t>Aglinskaitė Enrika</t>
  </si>
  <si>
    <t>Glušankovaitė Kamilė</t>
  </si>
  <si>
    <t>Zarasų P. Širvio pagrindinė mokykla</t>
  </si>
  <si>
    <t>Čiplytė Sigita</t>
  </si>
  <si>
    <t>Kryžiokaitė Ilona</t>
  </si>
  <si>
    <t>Rėvaitė Vilija</t>
  </si>
  <si>
    <t>Adomavičiūtė Sandra</t>
  </si>
  <si>
    <t>Širvintų r. „Atžalyno“ pagrindinė mokykla</t>
  </si>
  <si>
    <t>Namajuškaitė Miglė</t>
  </si>
  <si>
    <t>Pesliakaitė Jolanta</t>
  </si>
  <si>
    <t>Visockaitė Gintarė</t>
  </si>
  <si>
    <t>Kanapienytė Agnė</t>
  </si>
  <si>
    <t>Vilkaviškio r. Kybartų pagr. mokykla</t>
  </si>
  <si>
    <t>Grebeneva Arijanda</t>
  </si>
  <si>
    <t>Dataitė Ineta</t>
  </si>
  <si>
    <t>Dataitė Skirmantė</t>
  </si>
  <si>
    <t>Elektrėnų sav. „Versmės“ gimnazija</t>
  </si>
  <si>
    <t>Vyšniauskaitė Gintarė</t>
  </si>
  <si>
    <t>Šostakaitė Jovita</t>
  </si>
  <si>
    <t>Kazlovskaja Irena</t>
  </si>
  <si>
    <t>Šalčininkų Lietuvos tūkstantmečio g-ja</t>
  </si>
  <si>
    <t>Kaziukevičius Jekaterina</t>
  </si>
  <si>
    <t>Frelik Lilija</t>
  </si>
  <si>
    <t>Rezervas 4</t>
  </si>
  <si>
    <t>Audronis Deltuva</t>
  </si>
  <si>
    <t>Daukšys Modestas</t>
  </si>
  <si>
    <t>Daukšys Egidijus</t>
  </si>
  <si>
    <t>Mickus Dovydas</t>
  </si>
  <si>
    <t>Mockus Aivaras</t>
  </si>
  <si>
    <t>Vidutis Mantas</t>
  </si>
  <si>
    <t>Valauskas Osvaldas</t>
  </si>
  <si>
    <t>Plungės „Ryto“ pagrindinė mokykla</t>
  </si>
  <si>
    <t>Jankauskas Tomas</t>
  </si>
  <si>
    <t>Rimkus Gedas</t>
  </si>
  <si>
    <t>Vaitkus Lukas</t>
  </si>
  <si>
    <t>Trakumas Valdas</t>
  </si>
  <si>
    <t>Pranskevičius Renatas</t>
  </si>
  <si>
    <t>Martinkus Mantas</t>
  </si>
  <si>
    <t>Krisčiūnas Gytis</t>
  </si>
  <si>
    <t>Lekavičius Marius</t>
  </si>
  <si>
    <t>Pernerauskas Marius</t>
  </si>
  <si>
    <t>Prienų „Revuonos" vidurinė mokykla</t>
  </si>
  <si>
    <t>Jarmala Vytautas</t>
  </si>
  <si>
    <t>Kuprusevičius Rokas</t>
  </si>
  <si>
    <t>Kauno J. Urbšio vidurinė mokykla</t>
  </si>
  <si>
    <t>Žemaitis Mindaugas</t>
  </si>
  <si>
    <t>Gipas Marijonas</t>
  </si>
  <si>
    <t>Dagilis Deividas</t>
  </si>
  <si>
    <t>Žemaitis Tomas</t>
  </si>
  <si>
    <t>Norkus Simas</t>
  </si>
  <si>
    <t>Šiaulių J. Janonio gimnazija</t>
  </si>
  <si>
    <t>Girčys Benas</t>
  </si>
  <si>
    <t>Briedis Justas</t>
  </si>
  <si>
    <t>Nemeikštis Mantas</t>
  </si>
  <si>
    <t>Liutkevičius Algirdas</t>
  </si>
  <si>
    <t>Vilniaus M. Mažvydo vidurinė mokykla</t>
  </si>
  <si>
    <t>Stankevičius Vilius</t>
  </si>
  <si>
    <t>Merkuševas Nikita</t>
  </si>
  <si>
    <t>Beliukevičius Gytis</t>
  </si>
  <si>
    <t>Maišelis Jonas</t>
  </si>
  <si>
    <t>Pranskūnas Simas</t>
  </si>
  <si>
    <t>Pranskaitis Simas</t>
  </si>
  <si>
    <t>Masiokas Laurynas</t>
  </si>
  <si>
    <t>Andriukonis Eivydas</t>
  </si>
  <si>
    <t>Molėtų gimnazija</t>
  </si>
  <si>
    <t>Čekuolis Laurynas</t>
  </si>
  <si>
    <t>Navikas Karolis</t>
  </si>
  <si>
    <t>Ralikauskas Audrius</t>
  </si>
  <si>
    <t>Šironas Andrius</t>
  </si>
  <si>
    <t>Vaitkus Tomas</t>
  </si>
  <si>
    <t>Klaipėdos „Ąžuolyno“ gimnazija</t>
  </si>
  <si>
    <t>Raugas Narutis</t>
  </si>
  <si>
    <t>Drakšas Laurynas</t>
  </si>
  <si>
    <t>Laurinaitis Andrius</t>
  </si>
  <si>
    <t>Jonušas Justinas</t>
  </si>
  <si>
    <t>Kokanka Martynas</t>
  </si>
  <si>
    <t>Priamovas Denisas</t>
  </si>
  <si>
    <t>Čepėnas Justas</t>
  </si>
  <si>
    <t>Kernagis Vladas</t>
  </si>
  <si>
    <t>Kokanka Paulius</t>
  </si>
  <si>
    <t>Dovydovas Ryčardas</t>
  </si>
  <si>
    <t>Petrutis Gediminas</t>
  </si>
  <si>
    <t>Zagurskij Edgaras</t>
  </si>
  <si>
    <t>Jančevskis Vytautas</t>
  </si>
  <si>
    <t>Prakapimas Raivydas</t>
  </si>
  <si>
    <t>Grinevičius Gytis</t>
  </si>
  <si>
    <t>Avagian Edgaras</t>
  </si>
  <si>
    <t>Korsakas Giedrius</t>
  </si>
  <si>
    <t>Važgėla Justas</t>
  </si>
  <si>
    <t>Jorudas Vilius</t>
  </si>
  <si>
    <t>Lekys Tadas</t>
  </si>
  <si>
    <t>Motuzas Titas</t>
  </si>
  <si>
    <t>Lukošius Saulius</t>
  </si>
  <si>
    <t>Jočys Laurynas</t>
  </si>
  <si>
    <t>Varaneckas Kipras</t>
  </si>
  <si>
    <t>Kuzinevičius Tautvydas</t>
  </si>
  <si>
    <t>Aurimas Pukanasis</t>
  </si>
  <si>
    <t>Česonis Justinas</t>
  </si>
  <si>
    <t>Šeškevičius Arnas</t>
  </si>
  <si>
    <t>Vilkevičius Paulius</t>
  </si>
  <si>
    <t>Baltrušaitis Deividas</t>
  </si>
  <si>
    <t>Dalielius Valdas</t>
  </si>
  <si>
    <t>Zonovas Rytis</t>
  </si>
  <si>
    <t>Žilinskas Karolis</t>
  </si>
  <si>
    <t>Vilkaviškio r. Kybartų K. Donelaičio g-ja</t>
  </si>
  <si>
    <t>Varnas Mindaugas</t>
  </si>
  <si>
    <t>Budreika Virginijus</t>
  </si>
  <si>
    <t>Akuckas Povilas</t>
  </si>
  <si>
    <t>Penkaitis Tomas</t>
  </si>
  <si>
    <t>Mockevičius Edminas</t>
  </si>
  <si>
    <t>Paškauskas Lukas</t>
  </si>
  <si>
    <t>Mikelionis Artūras</t>
  </si>
  <si>
    <t>Pilius Stasys</t>
  </si>
  <si>
    <t>Lukoševičius Gytis</t>
  </si>
  <si>
    <t>Svorobovič Edgar</t>
  </si>
  <si>
    <t>Miliuškevičius Remigijus</t>
  </si>
  <si>
    <t>Artinchovas Edgaras</t>
  </si>
  <si>
    <t>Vainius Aivaras</t>
  </si>
  <si>
    <t>Utenos Vyturių pagrindinė mokykla</t>
  </si>
  <si>
    <t>Drobelis Žygimantas</t>
  </si>
  <si>
    <t>Petkūnas Robertas</t>
  </si>
  <si>
    <t>Abukauskas Erlandas</t>
  </si>
  <si>
    <t>Baltakys Domas</t>
  </si>
  <si>
    <t>Alytus</t>
  </si>
  <si>
    <t>2009 05 01</t>
  </si>
  <si>
    <t>Panevėžio r. Krekenavos M.Antanaičio g-ja</t>
  </si>
  <si>
    <t>Gedgaudaitė Joana</t>
  </si>
  <si>
    <t>Šilalės r. Pajūrio Stanislovo Biržiškio v. m.</t>
  </si>
  <si>
    <t>Vaitiekutė Ingrida</t>
  </si>
  <si>
    <t>Gloveckaitė Živilė</t>
  </si>
  <si>
    <t>Jurbarko Vytauto Didžiojo vidurinė m-kla</t>
  </si>
  <si>
    <t>Vasilevičiūtė Sandra</t>
  </si>
  <si>
    <t>Adomavičiūtė Agnė</t>
  </si>
  <si>
    <t>Matelytė Danutė</t>
  </si>
  <si>
    <t>Žičkutė Jogunda</t>
  </si>
  <si>
    <t>VšĮ Kauno šv. Mato vidurinė mokykla</t>
  </si>
  <si>
    <t>Čeponytė Monika</t>
  </si>
  <si>
    <t>Zaliauskaitė Algirda</t>
  </si>
  <si>
    <t>Vilniaus Martyno Mažvydo vid. mokykla</t>
  </si>
  <si>
    <t>Žilionytė Justė</t>
  </si>
  <si>
    <t>Zarasų "Ąžuolo" gimnazija</t>
  </si>
  <si>
    <t>Buivaitė Giedrė</t>
  </si>
  <si>
    <t>Revaitė Viliija</t>
  </si>
  <si>
    <t>Čiblytė Jurga</t>
  </si>
  <si>
    <t>Giedraitytė Sigita</t>
  </si>
  <si>
    <t>Urbonaitė Kristina</t>
  </si>
  <si>
    <t>Savickaitė Justina</t>
  </si>
  <si>
    <t>Ambrazaitė Vesta</t>
  </si>
  <si>
    <t>Ginčaitė Alvita</t>
  </si>
  <si>
    <t>Ganusauskaitė Marija</t>
  </si>
  <si>
    <t>Sigita Martikaitytė</t>
  </si>
  <si>
    <t>Dobravolskytė Simona</t>
  </si>
  <si>
    <t>Salimovaitė Greta</t>
  </si>
  <si>
    <t>VšĮ Alytaus šv. Benedikto gimnazija</t>
  </si>
  <si>
    <t>Monika Biekšaitė</t>
  </si>
  <si>
    <t>Rita Žilinskaitė</t>
  </si>
  <si>
    <t>Grigelevičiūtė Diana</t>
  </si>
  <si>
    <t>Micytė Donata</t>
  </si>
  <si>
    <t>Bogdanovaitė Elinga</t>
  </si>
  <si>
    <t>Leščinskaitė Iveta</t>
  </si>
  <si>
    <t>Širvintų r. "Atžalyno" pagrindinė mokykla</t>
  </si>
  <si>
    <t>Ramonaitė Žiedūnė</t>
  </si>
  <si>
    <t>Kalvaitytė Kristina</t>
  </si>
  <si>
    <t>Vilkaviškio r. Kybartų pagrindinė mokykla</t>
  </si>
  <si>
    <t>Žemaitytė Karolina</t>
  </si>
  <si>
    <t>Rudokaitė Justina</t>
  </si>
  <si>
    <t>Elektrėnų "Versmės" gimnazija</t>
  </si>
  <si>
    <t>Pociūtė Kristina</t>
  </si>
  <si>
    <t>Širočenko Olga</t>
  </si>
  <si>
    <t>Navikevičiūtė Marta</t>
  </si>
  <si>
    <t>Rūta Kazlauskaitė</t>
  </si>
  <si>
    <t>Toleiratė Paula</t>
  </si>
  <si>
    <t>Jankauskaitė Raminta</t>
  </si>
  <si>
    <t>Kvedaravičiūtė Ineta</t>
  </si>
  <si>
    <t>Jasiulytė Deimantė</t>
  </si>
  <si>
    <t>Mateliūnaitė Inga</t>
  </si>
  <si>
    <t>Grabauskas Edgaras</t>
  </si>
  <si>
    <t>Kriščiūnas Gytis</t>
  </si>
  <si>
    <t>Maceikonis Mindaugas</t>
  </si>
  <si>
    <t>Rimeika Tomas</t>
  </si>
  <si>
    <t>Plungės r. Alsėdžių vidurinė mokykla</t>
  </si>
  <si>
    <t>Stanys Martynas</t>
  </si>
  <si>
    <t>Jurkaitis Gediminas</t>
  </si>
  <si>
    <t>Skarbalius Mantas</t>
  </si>
  <si>
    <t>Beniušis Dovydas</t>
  </si>
  <si>
    <t>Ercius Jonas</t>
  </si>
  <si>
    <t>Liutkevičius Kęstutis</t>
  </si>
  <si>
    <t>Rakauskas Irmantas</t>
  </si>
  <si>
    <t>Alytaus Vidzgirio vidurinė mokykla</t>
  </si>
  <si>
    <t>Preišogolavičius Algirdas</t>
  </si>
  <si>
    <t>Jakunskas Edvinas</t>
  </si>
  <si>
    <t>Sakalauskas Laurynas</t>
  </si>
  <si>
    <t>Bielskus Gytis</t>
  </si>
  <si>
    <t>Mikelis Osvaldas</t>
  </si>
  <si>
    <t>Klaipėdos "Saulėtekio" pagrindinė mokykla</t>
  </si>
  <si>
    <t>Degimas Martynas</t>
  </si>
  <si>
    <t>Briedis Jonas</t>
  </si>
  <si>
    <t>Vygantas Stancikas</t>
  </si>
  <si>
    <t>Maslauskas Modestas</t>
  </si>
  <si>
    <t>Gedvila Darius</t>
  </si>
  <si>
    <t>Novikovas Denisas</t>
  </si>
  <si>
    <t>Tarutis Kristijonas</t>
  </si>
  <si>
    <t>Zarasų Pauliaus Širvio pagrindinė mokykla</t>
  </si>
  <si>
    <t>Volikovas Vadislavas</t>
  </si>
  <si>
    <t>Volikovas Ruslanas</t>
  </si>
  <si>
    <t>Baltaševičius Aivaras</t>
  </si>
  <si>
    <t>Danielius Valdas</t>
  </si>
  <si>
    <t>Paulius Leparskis</t>
  </si>
  <si>
    <t>Motuzas Ovidijus</t>
  </si>
  <si>
    <t>Laketčenko Darjuš</t>
  </si>
  <si>
    <t>Šostakas Eugenijus</t>
  </si>
  <si>
    <t>Artiuchovas Edgar</t>
  </si>
  <si>
    <t>Ryčardas Dovydov</t>
  </si>
  <si>
    <t xml:space="preserve">      ORIENTAVIMOSI SPORTO VARŽYBOS</t>
  </si>
  <si>
    <t>Utena</t>
  </si>
  <si>
    <t>2006 05 07</t>
  </si>
  <si>
    <t>Trasa</t>
  </si>
  <si>
    <t>Vardas, pavardė</t>
  </si>
  <si>
    <t>SI</t>
  </si>
  <si>
    <t>Laikas</t>
  </si>
  <si>
    <t>Šilalės raj.Pajūrio vid.m-kla</t>
  </si>
  <si>
    <t>Suma</t>
  </si>
  <si>
    <t>Vilniaus M.Mažvydo vid.m-kla</t>
  </si>
  <si>
    <t>Cibas Domantas</t>
  </si>
  <si>
    <t>Kirilovas Gytis</t>
  </si>
  <si>
    <t>Panevėžio raj. Krekenavos Mykolo Antanaičio vid.m-kla</t>
  </si>
  <si>
    <t>Masiokas Lurynas</t>
  </si>
  <si>
    <t>Pranckaitis Simas</t>
  </si>
  <si>
    <t>Pranckaitis Dovydas</t>
  </si>
  <si>
    <t>Svirskas Domantas</t>
  </si>
  <si>
    <t>Šukys Žilvinas</t>
  </si>
  <si>
    <t>Kostiuškevičius Rokas</t>
  </si>
  <si>
    <t>Jurbarko Naujamiesčio vid.m-kla</t>
  </si>
  <si>
    <t>Plungės "Ryto" pagrindinė m-kla</t>
  </si>
  <si>
    <t>Zarasų Pauliaus Širvio pagr.m-kla</t>
  </si>
  <si>
    <t>Mardosas Alvaras</t>
  </si>
  <si>
    <t>Čaplinskas Edgaras</t>
  </si>
  <si>
    <t>Jurgelevičius Audrius</t>
  </si>
  <si>
    <t>Mardosas Arkadijus</t>
  </si>
  <si>
    <t>Adomaitis Vygantas</t>
  </si>
  <si>
    <t>Grigalionis Vytautas</t>
  </si>
  <si>
    <t>Rybakovas Romanas</t>
  </si>
  <si>
    <t>Markelevičius Vytis</t>
  </si>
  <si>
    <t>Balna Žilvinas</t>
  </si>
  <si>
    <t>Alytaus Dainavos vid.m-kla</t>
  </si>
  <si>
    <t>Orentas Lukas</t>
  </si>
  <si>
    <t>Kubilius Arnoldas</t>
  </si>
  <si>
    <t>Verbickas Tomas</t>
  </si>
  <si>
    <t>Mikailionis Eimantas</t>
  </si>
  <si>
    <t>Sakalauskas Mantas</t>
  </si>
  <si>
    <t>Šiaulių "Juventus" pagr.m-kla</t>
  </si>
  <si>
    <t>Zachrabovas Rustamas</t>
  </si>
  <si>
    <t>Daulius Karolis</t>
  </si>
  <si>
    <t>Prienų raj. Pakuonio pagr.m-kla</t>
  </si>
  <si>
    <t>Vaitkevičius Julius</t>
  </si>
  <si>
    <t>Ališauskas Vaidas</t>
  </si>
  <si>
    <t>Šteina Armantas</t>
  </si>
  <si>
    <t>Molėtų pagr.mokykla</t>
  </si>
  <si>
    <t>Briedis Mykolas</t>
  </si>
  <si>
    <t>Karnauskas Elvinas</t>
  </si>
  <si>
    <t>Elektrėnų sav. "Versmės" gimnazija</t>
  </si>
  <si>
    <t>Paberalis Edgaras</t>
  </si>
  <si>
    <t>Leikys Tadas</t>
  </si>
  <si>
    <t>Vilniaus raj. Sudervės pagrindinė m-kla</t>
  </si>
  <si>
    <t>Michalkevič Eduard</t>
  </si>
  <si>
    <t>Bernotas Modestas</t>
  </si>
  <si>
    <t>Jasinskij Gžegož</t>
  </si>
  <si>
    <t>Barkovskij Robert</t>
  </si>
  <si>
    <t>Bagdonas Ignas</t>
  </si>
  <si>
    <t>Bučelis Ramunas</t>
  </si>
  <si>
    <t>Ragaišis Ignas</t>
  </si>
  <si>
    <t>Kvedaravičius Ignas</t>
  </si>
  <si>
    <t>Kvedaravičius Tadas</t>
  </si>
  <si>
    <t>Venclovas Tomas</t>
  </si>
  <si>
    <t>Trinkūnas Martynas</t>
  </si>
  <si>
    <t>Šimonis Modestas</t>
  </si>
  <si>
    <t>Varėnos raj. Marcinkonių pagr.m-kla</t>
  </si>
  <si>
    <t>Kvaraciejus Gytis</t>
  </si>
  <si>
    <t>Micevičius Vincas Tomas</t>
  </si>
  <si>
    <t>Urbonas Karolis</t>
  </si>
  <si>
    <t>Iljušin Sergeij</t>
  </si>
  <si>
    <t>Jazukevičius Laimonas</t>
  </si>
  <si>
    <t>Merliūnas Tadas</t>
  </si>
  <si>
    <t>Anuškevičius Povilas</t>
  </si>
  <si>
    <t>Burneika Virgilijus</t>
  </si>
  <si>
    <t>Karžinauskas Tomas</t>
  </si>
  <si>
    <t>Eidukaitis Tomas</t>
  </si>
  <si>
    <t>Dobravolskytė Monika</t>
  </si>
  <si>
    <t>Pareigytė Rūta</t>
  </si>
  <si>
    <t>Banaitė Banga</t>
  </si>
  <si>
    <t>Česnaitė Joana</t>
  </si>
  <si>
    <t>Jurbarko Antano Giedraičio-Giedriaus gimnazija</t>
  </si>
  <si>
    <t>Martinaitytė Rasa</t>
  </si>
  <si>
    <t>Nemuraitė Gintarė</t>
  </si>
  <si>
    <t>Jonaitytė Justina</t>
  </si>
  <si>
    <t>Šatinskaitė Kristina</t>
  </si>
  <si>
    <t>Stulgytė Aušra</t>
  </si>
  <si>
    <t>Kazlauskaitė Kristina</t>
  </si>
  <si>
    <t>Kupčinskaitė Dovilė</t>
  </si>
  <si>
    <t>Gvildytė Teklė</t>
  </si>
  <si>
    <t>Vasiljievaitė Justina</t>
  </si>
  <si>
    <t>Mačernytė Sandra</t>
  </si>
  <si>
    <t>Jarackaitė Jovita</t>
  </si>
  <si>
    <t>Pašakarnytė Audronė</t>
  </si>
  <si>
    <t>Ulytė Agnė</t>
  </si>
  <si>
    <t>Elzbutaitė Jovita</t>
  </si>
  <si>
    <t>Špučytė Emolė</t>
  </si>
  <si>
    <t>Pikčiūtė Lina</t>
  </si>
  <si>
    <t>Simanavičiūtė Karolina</t>
  </si>
  <si>
    <t>Fabijonavičiųtė Lina</t>
  </si>
  <si>
    <t>Korsakaitė Živilė</t>
  </si>
  <si>
    <t>Puzyno Indrė</t>
  </si>
  <si>
    <t>Dailidko Diana</t>
  </si>
  <si>
    <t>Norvaišaitė Sandra</t>
  </si>
  <si>
    <t>Laurinavičiūtė Roberta</t>
  </si>
  <si>
    <t>Gusarovaitė Indrė</t>
  </si>
  <si>
    <t>Dobravolskytė Laura</t>
  </si>
  <si>
    <t>Jurkaitė Živilė</t>
  </si>
  <si>
    <t>Musteikytė Karolina</t>
  </si>
  <si>
    <t>Žališkevičiūtė Greta</t>
  </si>
  <si>
    <t>Ramančiuckaitė Ieva</t>
  </si>
  <si>
    <t>Uckytė Giedrė</t>
  </si>
  <si>
    <t>Čekuolytė Simona</t>
  </si>
  <si>
    <t>Umbrasaitė Lina</t>
  </si>
  <si>
    <t>Umbrasaitė Ramunė</t>
  </si>
  <si>
    <t>Krivičiūtė Arūnė</t>
  </si>
  <si>
    <t>Alytaus Šv.Benedikto vid.m-kla</t>
  </si>
  <si>
    <t>Kozlovaitė Justina</t>
  </si>
  <si>
    <t>Keršytė Kamilė</t>
  </si>
  <si>
    <t>Marmukonytė Jelizaveta</t>
  </si>
  <si>
    <t>Keršytė Donata</t>
  </si>
  <si>
    <t>Merliūnaitė Monika</t>
  </si>
  <si>
    <t>Kurantavičiūtė Marija</t>
  </si>
  <si>
    <t>Zaveckaitė Iveta</t>
  </si>
  <si>
    <t>Zaveckaitė Andželika</t>
  </si>
  <si>
    <t>Belskaitė Monika</t>
  </si>
  <si>
    <t>Linkevičiūtė Monika</t>
  </si>
  <si>
    <t>Medzeliaskaitė Aistė</t>
  </si>
  <si>
    <t>Jovaišaitė Ieva</t>
  </si>
  <si>
    <t>Sierauskaitė Aldona</t>
  </si>
  <si>
    <t>Sakalauskaitė Dovilė</t>
  </si>
  <si>
    <t>Glušenkovaitė Akvilė</t>
  </si>
  <si>
    <t>Einytė Vitalija</t>
  </si>
  <si>
    <t>Staniulionytė Raminta</t>
  </si>
  <si>
    <t>Valatkevičiūtė Dovilė</t>
  </si>
  <si>
    <t>Adlytė Ingrida</t>
  </si>
  <si>
    <t>Jachimovičiūtė Greta</t>
  </si>
  <si>
    <t>Varžybų vyr. teisėjas</t>
  </si>
  <si>
    <t>Algirdas Bivainis</t>
  </si>
  <si>
    <t>Varžybų vyr. sekretorius</t>
  </si>
  <si>
    <t>Plungės r .Žemaičių Kalvarijos vidurinė mokykla</t>
  </si>
  <si>
    <t>Varėnos raj. Žilinų pagr.m-kla</t>
  </si>
  <si>
    <t>Ignalinos raj. gimnazija</t>
  </si>
  <si>
    <t>Vilkaviškio raj. Kybartų pagr. m-kla</t>
  </si>
  <si>
    <t>Kauno raj. Ežerėlio vid.m-kla</t>
  </si>
  <si>
    <t>Molėtų pagr. mokykla</t>
  </si>
  <si>
    <t>Utenos Vyturių pagr. m-kla</t>
  </si>
  <si>
    <t>Vilniaus raj. Pagirių vid.m-kla</t>
  </si>
  <si>
    <t>Klaipėdos Simono Dacho vid.m-kla</t>
  </si>
  <si>
    <t>Neringos Juodkrantės L.Rėzos pagr.m-kla</t>
  </si>
  <si>
    <t>Utenos raj. Saldutiškio pagr.m-kla</t>
  </si>
  <si>
    <t>Klaipėdos "Saulėtekio" vid.m-kla</t>
  </si>
  <si>
    <t>Kauno J.Urbšio vid.m-kla</t>
  </si>
  <si>
    <t xml:space="preserve">2007 m. LIETUVOS MOKINIŲ OLIMPINIO FESTIVALIO  </t>
  </si>
  <si>
    <t>ORIENTAVIMOSI SPORTO VARŽYBŲ REZULTATAI</t>
  </si>
  <si>
    <t>2007-05-05</t>
  </si>
  <si>
    <t>Druskininkai</t>
  </si>
  <si>
    <t>3,9-4,1 km  11 KP</t>
  </si>
  <si>
    <t>Pavardė,  vardas</t>
  </si>
  <si>
    <t>Gimimo metai</t>
  </si>
  <si>
    <t>Šilalės r. Pajūrio Stanislovo Biržiškio vidurinė mokykla</t>
  </si>
  <si>
    <t>I</t>
  </si>
  <si>
    <t>Mikšytė Aušra</t>
  </si>
  <si>
    <t>Vaickutė Viktorija</t>
  </si>
  <si>
    <t>II</t>
  </si>
  <si>
    <t>Nemuraitė Eglė</t>
  </si>
  <si>
    <t>Pilipauskaitė Aida</t>
  </si>
  <si>
    <t>Kauno Jono Jablonskio gimazija</t>
  </si>
  <si>
    <t>III</t>
  </si>
  <si>
    <t>Bagdonaitė Eidvilė</t>
  </si>
  <si>
    <t>Biekšaitė Monika</t>
  </si>
  <si>
    <t>Saulytytė Karina</t>
  </si>
  <si>
    <t>Klimaitė Karolina</t>
  </si>
  <si>
    <t>Juodkrantės Liudviko Rėzos jūrų kadetų mokykla</t>
  </si>
  <si>
    <t>Kazokevičiūtė Ingrida</t>
  </si>
  <si>
    <t>Balnaitė Banga</t>
  </si>
  <si>
    <t>Mikalauskaitė Jolanta</t>
  </si>
  <si>
    <t>Mikalauskaitė Silvija</t>
  </si>
  <si>
    <t>Šiaulių Dainų vidurinė mokykla</t>
  </si>
  <si>
    <t>Šukytė Ieva</t>
  </si>
  <si>
    <t>Tenikaitytė Rasa</t>
  </si>
  <si>
    <t>Lesčinskaitė Roberta</t>
  </si>
  <si>
    <t>Vičiūnaitė Giedrė</t>
  </si>
  <si>
    <t>Račkauskaitė Greta</t>
  </si>
  <si>
    <t>Juozapavičiūtė Kristė</t>
  </si>
  <si>
    <t>Medvedevaitė Raminta</t>
  </si>
  <si>
    <t>Leganovič Julija</t>
  </si>
  <si>
    <t>Doilidko Diana</t>
  </si>
  <si>
    <t>Klaipėdos Simono Dacho vidurinė mokykla</t>
  </si>
  <si>
    <t>Fabijonavičiūtė Lina</t>
  </si>
  <si>
    <t>Špučytė Emilė</t>
  </si>
  <si>
    <t>Baltinaitė Karolina</t>
  </si>
  <si>
    <t>Elektrėnų  Versmės gimnazija</t>
  </si>
  <si>
    <t>Jurša Anastazija</t>
  </si>
  <si>
    <t>Vilkaviškio r. Bartninkų Jono Basanavičiaus vidurinė mokykla</t>
  </si>
  <si>
    <t>Balkytė Žydrė</t>
  </si>
  <si>
    <t>Bajoraitė Rūta</t>
  </si>
  <si>
    <t>Ivanauskaitė Laura</t>
  </si>
  <si>
    <t>Tunkulaitė Monika</t>
  </si>
  <si>
    <t>Bendaravičiūtė Judita</t>
  </si>
  <si>
    <t>Varėnos "Ąžuolo" vidurinė mokykla</t>
  </si>
  <si>
    <t>Valangevičiūtė Laura</t>
  </si>
  <si>
    <t>Vainilaitytė Viktorija</t>
  </si>
  <si>
    <t>Lužytė Inga</t>
  </si>
  <si>
    <t>Tamulevičiūtė Agnė</t>
  </si>
  <si>
    <t>Vereniūtė Jurgita</t>
  </si>
  <si>
    <t>Dudėnaitė Edita</t>
  </si>
  <si>
    <t>Narkevičiūtė Ugnė</t>
  </si>
  <si>
    <t>dislv</t>
  </si>
  <si>
    <t>Laukaitytė Diana</t>
  </si>
  <si>
    <t>Junevič Irena</t>
  </si>
  <si>
    <t>Bubelevičiūtė Danguolė</t>
  </si>
  <si>
    <t>Bronickaja Julija</t>
  </si>
  <si>
    <t>Utenos Krašuonos pagrindinė mokykla</t>
  </si>
  <si>
    <t>Uchtomskaja Laura</t>
  </si>
  <si>
    <t>Meidutė Raimonda</t>
  </si>
  <si>
    <t>Laurinėnaitė Monika</t>
  </si>
  <si>
    <t>Vaitkevičiūtė Rūta</t>
  </si>
  <si>
    <t>4,6-4,85 km  13 KP</t>
  </si>
  <si>
    <t>Pavardė Vardas</t>
  </si>
  <si>
    <t>Gimė</t>
  </si>
  <si>
    <t>Laiko suma</t>
  </si>
  <si>
    <t>Žymančius Valentinas</t>
  </si>
  <si>
    <t>Mockus Vaidas</t>
  </si>
  <si>
    <t>Plungės Alsėdžių vidurinė mokykla</t>
  </si>
  <si>
    <t>Mockūnas Leonas</t>
  </si>
  <si>
    <t>Jocys Mindaugas</t>
  </si>
  <si>
    <t>Pranckaitis Vytautas</t>
  </si>
  <si>
    <t>Navikas Žygimantas</t>
  </si>
  <si>
    <t>Misiūnas Matas</t>
  </si>
  <si>
    <t>Pikturna Kostas</t>
  </si>
  <si>
    <t>Ražaitis Vaidotas</t>
  </si>
  <si>
    <t>Grigalionis Vytaytas</t>
  </si>
  <si>
    <t>Merkelevičius Vytis</t>
  </si>
  <si>
    <t>Totilas Mantas</t>
  </si>
  <si>
    <t>Momkus Dovydas</t>
  </si>
  <si>
    <t>Griškonis Tomas</t>
  </si>
  <si>
    <t>Galiūnas Robertas</t>
  </si>
  <si>
    <t>Karpavičius Dainius</t>
  </si>
  <si>
    <t>Pikūnas Ovidijus</t>
  </si>
  <si>
    <t>Šteina Armanas</t>
  </si>
  <si>
    <t>Červonka Povilas</t>
  </si>
  <si>
    <t>Jieznys Oskaras</t>
  </si>
  <si>
    <t>Vilniaus Martyno Mažvydo vidurinė mokykla</t>
  </si>
  <si>
    <t>Marijampolės savivaldybės Želsvos pagrindinė mokykla</t>
  </si>
  <si>
    <t>Malžinskas Mindaugas</t>
  </si>
  <si>
    <t>Pranckevičius Renatas</t>
  </si>
  <si>
    <t>Vyšniauskas Jonas</t>
  </si>
  <si>
    <t>Briedis Justinas</t>
  </si>
  <si>
    <t>Limantas Justinas</t>
  </si>
  <si>
    <t xml:space="preserve"> Varėnos "Ryto" vidurinė mokykla</t>
  </si>
  <si>
    <t>Kraulaidys Tomas</t>
  </si>
  <si>
    <t>Lasauskas Nerijus</t>
  </si>
  <si>
    <t>Kraulaidys Povilas</t>
  </si>
  <si>
    <t>Jakavonis Povilas</t>
  </si>
  <si>
    <t>Neverauskas Mindaugas</t>
  </si>
  <si>
    <t>Jurkūnas Mantas</t>
  </si>
  <si>
    <t>Vorobjovas Ernestas</t>
  </si>
  <si>
    <t>diskv.</t>
  </si>
  <si>
    <t>Utenos Dauniškio gimnazija</t>
  </si>
  <si>
    <t>Targonskas Liudvikas</t>
  </si>
  <si>
    <t>Strelčiūnas Ainoras</t>
  </si>
  <si>
    <t>Žulys Ramūnas</t>
  </si>
  <si>
    <t>Gimžauskas Andrius</t>
  </si>
  <si>
    <t>Vansevičius Simas</t>
  </si>
  <si>
    <t>Vilkaviškio r. Kybartų Kristijono Donelaičio gimnazija</t>
  </si>
  <si>
    <t>Glaubicas Tadas</t>
  </si>
  <si>
    <t>Budreika Virgis</t>
  </si>
  <si>
    <t>Burokas Antanas</t>
  </si>
  <si>
    <t>Liubinas Deivydas</t>
  </si>
  <si>
    <t>Vilniaus r. Sudervės Mariano Zdziechovskio pagrindinė mokykla</t>
  </si>
  <si>
    <t>Stankevičius Gintaras</t>
  </si>
  <si>
    <t>Tomaševič Zbignev</t>
  </si>
  <si>
    <t>Solden Aleksej</t>
  </si>
  <si>
    <t>Dobrodejus Povilas</t>
  </si>
  <si>
    <t>Vyr. teisėjas</t>
  </si>
  <si>
    <t>Vyr. sekretorius</t>
  </si>
  <si>
    <t>2014 m. Lietuvos mokinių olimpinio festivalio</t>
  </si>
  <si>
    <t>Marijampolė, 2014-04-25</t>
  </si>
  <si>
    <t>3,2 km  19 KP</t>
  </si>
  <si>
    <t>15:15 (  2)</t>
  </si>
  <si>
    <t>16:04 (  2)</t>
  </si>
  <si>
    <t>16:25 (  1)</t>
  </si>
  <si>
    <t>Tiriūna Aurimas</t>
  </si>
  <si>
    <t>16:54 (  1)</t>
  </si>
  <si>
    <t>16:01 (  2)</t>
  </si>
  <si>
    <t>17:00 (  3)</t>
  </si>
  <si>
    <t>18:28 (  5)</t>
  </si>
  <si>
    <t>Mitrikas Darius</t>
  </si>
  <si>
    <t>19:02 (  4)</t>
  </si>
  <si>
    <t>Kaušakys Dovydas</t>
  </si>
  <si>
    <t>20:40 (  6)</t>
  </si>
  <si>
    <t>Rimša Paulius</t>
  </si>
  <si>
    <t>15:34 (  1)</t>
  </si>
  <si>
    <t>17:05 (  4)</t>
  </si>
  <si>
    <t>Stundža Domas</t>
  </si>
  <si>
    <t>19:57 (  8)</t>
  </si>
  <si>
    <t>20:58 (  8)</t>
  </si>
  <si>
    <t>22:19 (  5)</t>
  </si>
  <si>
    <t>15:01 (  1)</t>
  </si>
  <si>
    <t>15:22 (  1)</t>
  </si>
  <si>
    <t>Skukauskas Mykolas</t>
  </si>
  <si>
    <t>18:53 (  4)</t>
  </si>
  <si>
    <t>Lapinskas Andojas</t>
  </si>
  <si>
    <t>24:54 (11)</t>
  </si>
  <si>
    <t>Lapinskas Ramojus</t>
  </si>
  <si>
    <t>27:20 (12)</t>
  </si>
  <si>
    <t>Pagojus Gytautas</t>
  </si>
  <si>
    <t>16:54 (  3)</t>
  </si>
  <si>
    <t>Juknevičius Donatas</t>
  </si>
  <si>
    <t>18:59 (  6)</t>
  </si>
  <si>
    <t>Vaitkus Tadas</t>
  </si>
  <si>
    <t>19:07 (  4)</t>
  </si>
  <si>
    <t>Vilčiauskas Mindaugas</t>
  </si>
  <si>
    <t>19:20 (  5)</t>
  </si>
  <si>
    <t>Alešiūnas Julius</t>
  </si>
  <si>
    <t>Marijampolės Rimanto Stankevičiaus pagrindinė mokykla</t>
  </si>
  <si>
    <t>Šteinys Rytis</t>
  </si>
  <si>
    <t>16:43 (  2)</t>
  </si>
  <si>
    <t>Andziulis Svajūnas</t>
  </si>
  <si>
    <t>17:34 (  3)</t>
  </si>
  <si>
    <t>Šteinys Paulius</t>
  </si>
  <si>
    <t>19:28 (  6)</t>
  </si>
  <si>
    <t>Plikaitis Aurimas</t>
  </si>
  <si>
    <t>20:42 (  7)</t>
  </si>
  <si>
    <t>Sutkus Aurimas</t>
  </si>
  <si>
    <t>31:35 (  8)</t>
  </si>
  <si>
    <t>Šamanskas Aurimas</t>
  </si>
  <si>
    <t>17:46 (  5)</t>
  </si>
  <si>
    <t>Zasčiurinskas Paulius</t>
  </si>
  <si>
    <t>17:55 (  2)</t>
  </si>
  <si>
    <t>Augustinas Matas</t>
  </si>
  <si>
    <t>19:24 (  5)</t>
  </si>
  <si>
    <t>Stanislovaitis Vytautas</t>
  </si>
  <si>
    <t>21:29 (10)</t>
  </si>
  <si>
    <t>Prienų "Žiburio" gimnazija</t>
  </si>
  <si>
    <t>Jakučionis Mantas</t>
  </si>
  <si>
    <t>17:34 (  4)</t>
  </si>
  <si>
    <t>18:36 (  3)</t>
  </si>
  <si>
    <t>Valčiukas Justinas</t>
  </si>
  <si>
    <t>19:52 (  7)</t>
  </si>
  <si>
    <t>Utmanas Tomas</t>
  </si>
  <si>
    <t>21:09 (  7)</t>
  </si>
  <si>
    <t>Maciulevičius Pijus</t>
  </si>
  <si>
    <t>26:52 (11)</t>
  </si>
  <si>
    <t>18:59 (  3)</t>
  </si>
  <si>
    <t>Talandis Augustas</t>
  </si>
  <si>
    <t>19:20 (  6)</t>
  </si>
  <si>
    <t>Krupavičius Domas</t>
  </si>
  <si>
    <t>26:12 (10)</t>
  </si>
  <si>
    <t>Šarkelė Dovydas</t>
  </si>
  <si>
    <t>27:47 (11)</t>
  </si>
  <si>
    <t>Kalendauskas Žygimantas</t>
  </si>
  <si>
    <t>56:35 (11)</t>
  </si>
  <si>
    <t>20:43 (  8)</t>
  </si>
  <si>
    <t>Davidavičius Aleksandras</t>
  </si>
  <si>
    <t>21:33 (  9)</t>
  </si>
  <si>
    <t>Jasiūnas Marius</t>
  </si>
  <si>
    <t>24:05 (  9)</t>
  </si>
  <si>
    <t>Jazukevičius Osvaldas</t>
  </si>
  <si>
    <t>26:44 (10)</t>
  </si>
  <si>
    <t>Kanys Denis</t>
  </si>
  <si>
    <t>1:09:16 (13)</t>
  </si>
  <si>
    <t>21:21 (  9)</t>
  </si>
  <si>
    <t>25:05 (  6)</t>
  </si>
  <si>
    <t>Juknonis Haroldas</t>
  </si>
  <si>
    <t>26:03 (  9)</t>
  </si>
  <si>
    <t>Šaltenis Augustas</t>
  </si>
  <si>
    <t>28:25 (12)</t>
  </si>
  <si>
    <t xml:space="preserve">Akmenės r. Ventos gimnazija </t>
  </si>
  <si>
    <t>Čeludis Svajūnas</t>
  </si>
  <si>
    <t>23:47 (10)</t>
  </si>
  <si>
    <t>Rudokas Tadas</t>
  </si>
  <si>
    <t>28:13 (  7)</t>
  </si>
  <si>
    <t>Bagavičius Žilvinas</t>
  </si>
  <si>
    <t>32:15 (12)</t>
  </si>
  <si>
    <t>Adomauskas Justinas</t>
  </si>
  <si>
    <t>34:34 (12)</t>
  </si>
  <si>
    <t>Molotok Jordanas</t>
  </si>
  <si>
    <t>Ivanauskas Eimantas</t>
  </si>
  <si>
    <t>35:22 (  9)</t>
  </si>
  <si>
    <t>Cikanavičius Lukas</t>
  </si>
  <si>
    <t>37:13 (13)</t>
  </si>
  <si>
    <t>Eigelis Norbertas</t>
  </si>
  <si>
    <t>39:20 (15)</t>
  </si>
  <si>
    <t>Juodis Audrius</t>
  </si>
  <si>
    <t>51:55 (15)</t>
  </si>
  <si>
    <t>Gujis Laurynas</t>
  </si>
  <si>
    <t>1:11:51 (15)</t>
  </si>
  <si>
    <t>Pelanis Marius</t>
  </si>
  <si>
    <t>28:28 (11)</t>
  </si>
  <si>
    <t>Paulauskas Karolis</t>
  </si>
  <si>
    <t>48:28 (16)</t>
  </si>
  <si>
    <t>56:59 (14)</t>
  </si>
  <si>
    <t>58:04 (12)</t>
  </si>
  <si>
    <t>1:01:06 (14)</t>
  </si>
  <si>
    <t>Elektrėnų Versmės gimnazija</t>
  </si>
  <si>
    <t>20:18 (  7)</t>
  </si>
  <si>
    <t>Baranauskas Dainius</t>
  </si>
  <si>
    <t>34:46 (14)</t>
  </si>
  <si>
    <t>Levansevičius Julius</t>
  </si>
  <si>
    <t>42:01 (13)</t>
  </si>
  <si>
    <t>21:47 (  8)</t>
  </si>
  <si>
    <t>Iskenderovas Ramūnas</t>
  </si>
  <si>
    <t>29:03 (13)</t>
  </si>
  <si>
    <t>Jasinavičius Gabrielius</t>
  </si>
  <si>
    <t>40:47 (13)</t>
  </si>
  <si>
    <t>Jurašius Ervinas</t>
  </si>
  <si>
    <t>1:11:44 (17)</t>
  </si>
  <si>
    <t>Pocevičius Gvidas</t>
  </si>
  <si>
    <t>Davliaševičius Karolis</t>
  </si>
  <si>
    <t>43:33 (14)</t>
  </si>
  <si>
    <t>Koržov Erik</t>
  </si>
  <si>
    <t>1:20:41 (18)</t>
  </si>
  <si>
    <t>Junevič Pavel</t>
  </si>
  <si>
    <t>Sabeckis Aurimas</t>
  </si>
  <si>
    <t>50:32 (10)</t>
  </si>
  <si>
    <t>Milašius Eisminas</t>
  </si>
  <si>
    <t>Borisenko Dovidas</t>
  </si>
  <si>
    <t>Juodis Nerijus</t>
  </si>
  <si>
    <t>Majauskas Elvinas</t>
  </si>
  <si>
    <t>2,8 km  17 KP</t>
  </si>
  <si>
    <t>14:04 (  1)</t>
  </si>
  <si>
    <t>16:30 (  1)</t>
  </si>
  <si>
    <t>17:09 (  5)</t>
  </si>
  <si>
    <t>19:38 (  5)</t>
  </si>
  <si>
    <t>20:23 (  6)</t>
  </si>
  <si>
    <t>Kazimieraitytė Gytė</t>
  </si>
  <si>
    <t>15:50 (  1)</t>
  </si>
  <si>
    <t>Petukaitė Agnė</t>
  </si>
  <si>
    <t>16:33 (  2)</t>
  </si>
  <si>
    <t>Kazimieraitytė Miglė</t>
  </si>
  <si>
    <t>17:59 (  1)</t>
  </si>
  <si>
    <t>Mickutė Almina</t>
  </si>
  <si>
    <t>18:20 (  4)</t>
  </si>
  <si>
    <t>Gečaitė Kotryna</t>
  </si>
  <si>
    <t>16:16 (  2)</t>
  </si>
  <si>
    <t>18:29 (  3)</t>
  </si>
  <si>
    <t>Stankutė Tautvydė</t>
  </si>
  <si>
    <t>18:49 (  3)</t>
  </si>
  <si>
    <t>19:27 (  5)</t>
  </si>
  <si>
    <t>22:52 (  7)</t>
  </si>
  <si>
    <t>16:28 (  3)</t>
  </si>
  <si>
    <t>17:41 (  1)</t>
  </si>
  <si>
    <t>19:25 (  4)</t>
  </si>
  <si>
    <t>20:20 (  5)</t>
  </si>
  <si>
    <t>Marijampolės Sūduvos gimnazija</t>
  </si>
  <si>
    <t>Bobinaitė Gintarė</t>
  </si>
  <si>
    <t>16:39 (  4)</t>
  </si>
  <si>
    <t>Ivoškaitė Liveta</t>
  </si>
  <si>
    <t>18:54 (  4)</t>
  </si>
  <si>
    <t>Mureikaitė Indrė</t>
  </si>
  <si>
    <t>19:54 (  6)</t>
  </si>
  <si>
    <t>Radzevičiūtė Karolina</t>
  </si>
  <si>
    <t>21:24 (  6)</t>
  </si>
  <si>
    <t>Bilevičiūtė Eglė</t>
  </si>
  <si>
    <t>21:47 (  7)</t>
  </si>
  <si>
    <t>15:14 (  2)</t>
  </si>
  <si>
    <t>17:53 (  6)</t>
  </si>
  <si>
    <t>Mitrikaitė Lina</t>
  </si>
  <si>
    <t>20:45 (  5)</t>
  </si>
  <si>
    <t>25:30 (10)</t>
  </si>
  <si>
    <t>Adamkevičiūtė Žilvija</t>
  </si>
  <si>
    <t>18:47 (  3)</t>
  </si>
  <si>
    <t>20:55 (  6)</t>
  </si>
  <si>
    <t>22:14 (  8)</t>
  </si>
  <si>
    <t>Rameikaitė Evelina</t>
  </si>
  <si>
    <t>25:10 (10)</t>
  </si>
  <si>
    <t>Miliūtė Raimonda</t>
  </si>
  <si>
    <t>18:42 (  2)</t>
  </si>
  <si>
    <t>Balčiūnaitė Greta</t>
  </si>
  <si>
    <t>21:36 (  9)</t>
  </si>
  <si>
    <t>Ragaitė Simona</t>
  </si>
  <si>
    <t>21:41 (  7)</t>
  </si>
  <si>
    <t>Abunevičiūtė Karolina</t>
  </si>
  <si>
    <t>26:35 (11)</t>
  </si>
  <si>
    <t>Valčiukaitė Aurelija</t>
  </si>
  <si>
    <t>18:16 (  3)</t>
  </si>
  <si>
    <t>Jagminaitė Gitana</t>
  </si>
  <si>
    <t>18:28 (  2)</t>
  </si>
  <si>
    <t>Maceinaitė Rūta</t>
  </si>
  <si>
    <t>18:50 (  7)</t>
  </si>
  <si>
    <t>Venclovaitė Virginija</t>
  </si>
  <si>
    <t>35:44 (12)</t>
  </si>
  <si>
    <t>Kalakauskaitė Kristina</t>
  </si>
  <si>
    <t>1:15:55 (13)</t>
  </si>
  <si>
    <t>Čaikovskytė Kamilė</t>
  </si>
  <si>
    <t>19:19 (  4)</t>
  </si>
  <si>
    <t>Laura Karlonaitė</t>
  </si>
  <si>
    <t>20:08 (  8)</t>
  </si>
  <si>
    <t>Morta Rizgelytė</t>
  </si>
  <si>
    <t>21:53 (  7)</t>
  </si>
  <si>
    <t>Laurinkutė Deimantė</t>
  </si>
  <si>
    <t>40:56 (13)</t>
  </si>
  <si>
    <t>Sproge Evelina</t>
  </si>
  <si>
    <t>1:44:00 (17)</t>
  </si>
  <si>
    <t>23:24 (  9)</t>
  </si>
  <si>
    <t>Paulauskaitė Lauryna</t>
  </si>
  <si>
    <t>23:25 (  9)</t>
  </si>
  <si>
    <t>Brusokaitė Gabrielė</t>
  </si>
  <si>
    <t>35:52 (12)</t>
  </si>
  <si>
    <t>Trybytė Gerda</t>
  </si>
  <si>
    <t>36:24 (12)</t>
  </si>
  <si>
    <t>Brusokaitė Beatričė</t>
  </si>
  <si>
    <t>36:25 (  9)</t>
  </si>
  <si>
    <t>22:15 (  8)</t>
  </si>
  <si>
    <t>Palaimaitė Jonė</t>
  </si>
  <si>
    <t>25:03 (  9)</t>
  </si>
  <si>
    <t>Petrauskaitė Rūta</t>
  </si>
  <si>
    <t>34:06 (11)</t>
  </si>
  <si>
    <t>Pečiulytė Deimantė</t>
  </si>
  <si>
    <t>38:05 (10)</t>
  </si>
  <si>
    <t>Breikštaitė Gabija</t>
  </si>
  <si>
    <t>42:15 (13)</t>
  </si>
  <si>
    <t>25:23 (10)</t>
  </si>
  <si>
    <t>Lukoševičiūtė Karolina</t>
  </si>
  <si>
    <t>29:31 (11)</t>
  </si>
  <si>
    <t>Besonovaitė Veronika</t>
  </si>
  <si>
    <t>48:25 (14)</t>
  </si>
  <si>
    <t>Jakubickaitė Kamilė</t>
  </si>
  <si>
    <t>1:15:00 (13)</t>
  </si>
  <si>
    <t>Adomavičiūtė Goda</t>
  </si>
  <si>
    <t>Biržų Saulės gimnazija</t>
  </si>
  <si>
    <t>25:28 (  8)</t>
  </si>
  <si>
    <t>43:29 (14)</t>
  </si>
  <si>
    <t>50:29 (15)</t>
  </si>
  <si>
    <t>59:55 (12)</t>
  </si>
  <si>
    <t>1:03:59 (15)</t>
  </si>
  <si>
    <t>Norbutaitė Karolina</t>
  </si>
  <si>
    <t>37:13 (11)</t>
  </si>
  <si>
    <t>Kristinaitytė Greta</t>
  </si>
  <si>
    <t>45:59 (14)</t>
  </si>
  <si>
    <t>Statkutė Greta</t>
  </si>
  <si>
    <t>53:32 (12)</t>
  </si>
  <si>
    <t>Bajorūnaitė Jana</t>
  </si>
  <si>
    <t>Triaušytė Rūta</t>
  </si>
  <si>
    <t>Butkevičiutė Ulrika</t>
  </si>
  <si>
    <t>27:46 (10)</t>
  </si>
  <si>
    <t>Narkun Greta</t>
  </si>
  <si>
    <t>43:13 (13)</t>
  </si>
  <si>
    <t>1:08:54 (16)</t>
  </si>
  <si>
    <t>Gansovskaja Katažyna</t>
  </si>
  <si>
    <t>22:48 (  8)</t>
  </si>
  <si>
    <t>Andriekaitė Eridana</t>
  </si>
  <si>
    <t>47:37 (11)</t>
  </si>
  <si>
    <t>Sidabraitė Viktorija</t>
  </si>
  <si>
    <t>Brazauskaitė Ugnė</t>
  </si>
  <si>
    <t>57:38 (15)</t>
  </si>
  <si>
    <t>Palaimaitė Leonarda</t>
  </si>
  <si>
    <t>Levickytė Raminta</t>
  </si>
  <si>
    <t>Liubinaitė Olita</t>
  </si>
  <si>
    <t>Linas Ūsas</t>
  </si>
  <si>
    <t>2015 m. Lietuvos mokinių olimpinio festivalio</t>
  </si>
  <si>
    <t>Prienai, 2015-04-24</t>
  </si>
  <si>
    <t>Rezultatai</t>
  </si>
  <si>
    <t>Merginos</t>
  </si>
  <si>
    <t>2,2 km  16 KP</t>
  </si>
  <si>
    <t>12:28 (  2)</t>
  </si>
  <si>
    <t>Gedgaudaitė Natalija</t>
  </si>
  <si>
    <t>14:04 (  2)</t>
  </si>
  <si>
    <t>14:43 (  3)</t>
  </si>
  <si>
    <t>15:27 (  3)</t>
  </si>
  <si>
    <t>17:10 (  2)</t>
  </si>
  <si>
    <t>Kauno Palemono gimnazija</t>
  </si>
  <si>
    <t>Liegutė Ugnė</t>
  </si>
  <si>
    <t>12:03 (  1)</t>
  </si>
  <si>
    <t>Dobrovolskaitė Kamilė</t>
  </si>
  <si>
    <t>14:10 (  1)</t>
  </si>
  <si>
    <t>Skaisgirytė Justė</t>
  </si>
  <si>
    <t>14:37 (  2)</t>
  </si>
  <si>
    <t>Skaisgirytė Austė</t>
  </si>
  <si>
    <t>17:19 (  7)</t>
  </si>
  <si>
    <t>Skučaitė Ugnė</t>
  </si>
  <si>
    <t>17:48 (  4)</t>
  </si>
  <si>
    <t>Prienų ,,Žiburio" gimnazija</t>
  </si>
  <si>
    <t>13:29 (  3)</t>
  </si>
  <si>
    <t>13:44 (  1)</t>
  </si>
  <si>
    <t>17:59 (  6)</t>
  </si>
  <si>
    <t>Zablackaitė Rūta</t>
  </si>
  <si>
    <t>18:19 (  5)</t>
  </si>
  <si>
    <t>21:18 (  9)</t>
  </si>
  <si>
    <t>Šiaulių Didždvario gimnazija</t>
  </si>
  <si>
    <t>Pauraitė Emilija</t>
  </si>
  <si>
    <t>14:23 (  4)</t>
  </si>
  <si>
    <t>Špukaitė Karolina</t>
  </si>
  <si>
    <t>14:35 (  2)</t>
  </si>
  <si>
    <t>Martinkaitė Rugilė</t>
  </si>
  <si>
    <t>16:46 (  6)</t>
  </si>
  <si>
    <t>Sakalauskaitė Milda</t>
  </si>
  <si>
    <t>22:17 (  7)</t>
  </si>
  <si>
    <t>Nainytė Aistė</t>
  </si>
  <si>
    <t>1:01:48 (14)</t>
  </si>
  <si>
    <t>Karlonaitė Laura</t>
  </si>
  <si>
    <t>16:41 (  4)</t>
  </si>
  <si>
    <t>16:53 (  5)</t>
  </si>
  <si>
    <t>Sakalauskaitė Karolina</t>
  </si>
  <si>
    <t>17:09 (  1)</t>
  </si>
  <si>
    <t>Karlonaitė Beatričė</t>
  </si>
  <si>
    <t>20:11 (  8)</t>
  </si>
  <si>
    <t>13:46 (  1)</t>
  </si>
  <si>
    <t>14:30 (  5)</t>
  </si>
  <si>
    <t>19:35 (  9)</t>
  </si>
  <si>
    <t>Mikalauskaitė Emilija</t>
  </si>
  <si>
    <t>24:20 (10)</t>
  </si>
  <si>
    <t>Paškevičiūtė Ugnė</t>
  </si>
  <si>
    <t>33:12 (11)</t>
  </si>
  <si>
    <t>Plungės "Ryto" pagr. mokykla</t>
  </si>
  <si>
    <t>Gailiūtė Aurėja</t>
  </si>
  <si>
    <t>18:46 (  5)</t>
  </si>
  <si>
    <t>Šmukštaitė Julija</t>
  </si>
  <si>
    <t>18:57 (  8)</t>
  </si>
  <si>
    <t>Petreikytė Saulė</t>
  </si>
  <si>
    <t>19:02 (  6)</t>
  </si>
  <si>
    <t>Valatkaitė Julija</t>
  </si>
  <si>
    <t>19:17 (  8)</t>
  </si>
  <si>
    <t>Balrtimaitė Gintarė</t>
  </si>
  <si>
    <t>17:31 (  6)</t>
  </si>
  <si>
    <t>18:19 (  7)</t>
  </si>
  <si>
    <t>Gudjurgytė Dominyka</t>
  </si>
  <si>
    <t>22:36 (  8)</t>
  </si>
  <si>
    <t>Gecevičiūtė Akvilė</t>
  </si>
  <si>
    <t>24:41 (  7)</t>
  </si>
  <si>
    <t>Petraškaitė Rimantė</t>
  </si>
  <si>
    <t>24:56 (12)</t>
  </si>
  <si>
    <t>Marijampolės J.Totoraičio prog-ja</t>
  </si>
  <si>
    <t>Bielevičiūtė Saulė</t>
  </si>
  <si>
    <t>15:10 (  3)</t>
  </si>
  <si>
    <t>Lukšytė Judita</t>
  </si>
  <si>
    <t>16:42 (  4)</t>
  </si>
  <si>
    <t>Stagniūnaitė Aistė</t>
  </si>
  <si>
    <t>26:22 (11)</t>
  </si>
  <si>
    <t>Sviglinskaitė Karolina</t>
  </si>
  <si>
    <t>30:14 (  8)</t>
  </si>
  <si>
    <t>Mikelionytė Martyna</t>
  </si>
  <si>
    <t>54:37 (13)</t>
  </si>
  <si>
    <t>Jurbarko A.Giedraičio-Giedriaus g-ja</t>
  </si>
  <si>
    <t>17:40 (  3)</t>
  </si>
  <si>
    <t>17:50 (  4)</t>
  </si>
  <si>
    <t>19:12 (  7)</t>
  </si>
  <si>
    <t>Beržinskaitė Ernesta</t>
  </si>
  <si>
    <t>36:48 (13)</t>
  </si>
  <si>
    <t>Steponavičiūtė Skaistė</t>
  </si>
  <si>
    <t>1:03:29 (16)</t>
  </si>
  <si>
    <t>Vilniaus r. Kyviškių pagr. mokykla</t>
  </si>
  <si>
    <t>Grablevska Joanna</t>
  </si>
  <si>
    <t>23:00 (10)</t>
  </si>
  <si>
    <t>Grabovskytė Evelina</t>
  </si>
  <si>
    <t>24:41 (11)</t>
  </si>
  <si>
    <t>Jakutovič Gabriela</t>
  </si>
  <si>
    <t>33:00 (13)</t>
  </si>
  <si>
    <t>Sinkevič Agata</t>
  </si>
  <si>
    <t>40:59 (12)</t>
  </si>
  <si>
    <t>Dadelo Aneta</t>
  </si>
  <si>
    <t>56:35 (15)</t>
  </si>
  <si>
    <t>21:57 (10)</t>
  </si>
  <si>
    <t>31:53 (10)</t>
  </si>
  <si>
    <t>31:57 (12)</t>
  </si>
  <si>
    <t>40:04 (13)</t>
  </si>
  <si>
    <t>Molėtų progimnazija</t>
  </si>
  <si>
    <t>Šironaitė Austėja</t>
  </si>
  <si>
    <t>16:44 (  5)</t>
  </si>
  <si>
    <t>Kraujelytė Luknė</t>
  </si>
  <si>
    <t>21:58 (  9)</t>
  </si>
  <si>
    <t>Remeikaitė Judita</t>
  </si>
  <si>
    <t>45:15 (14)</t>
  </si>
  <si>
    <t>Umbrasaitė Simona</t>
  </si>
  <si>
    <t>45:29 (14)</t>
  </si>
  <si>
    <t>Pakačiauskaitė Sandra</t>
  </si>
  <si>
    <t>1:28:45 (17)</t>
  </si>
  <si>
    <t>20:29 (  6)</t>
  </si>
  <si>
    <t>30:49 (12)</t>
  </si>
  <si>
    <t>30:55 (  9)</t>
  </si>
  <si>
    <t>Orintaitė Ugnė</t>
  </si>
  <si>
    <t>1:16:03 (17)</t>
  </si>
  <si>
    <t>Daubaraitė Kornelija</t>
  </si>
  <si>
    <t>1:46:31 (16)</t>
  </si>
  <si>
    <t>Akmenės r. Ventos gimnazija</t>
  </si>
  <si>
    <t>Jankutė Greta</t>
  </si>
  <si>
    <t>26:30 (12)</t>
  </si>
  <si>
    <t>Poškutė Laura</t>
  </si>
  <si>
    <t>55:50 (17)</t>
  </si>
  <si>
    <t>Srūgytė Akvilė</t>
  </si>
  <si>
    <t>1:04:46 (15)</t>
  </si>
  <si>
    <t>Čiuladytė Guoda</t>
  </si>
  <si>
    <t>1:12:45 (16)</t>
  </si>
  <si>
    <t>Leistrumaitė Toma</t>
  </si>
  <si>
    <t>25:00 (10)</t>
  </si>
  <si>
    <t>Iljietytė Norvilė</t>
  </si>
  <si>
    <t>50:29 (16)</t>
  </si>
  <si>
    <t>Andronavičiūtė Greta</t>
  </si>
  <si>
    <t>1:07:41 (14)</t>
  </si>
  <si>
    <t>Eigelytė Ieva</t>
  </si>
  <si>
    <t>1:18:42 (18)</t>
  </si>
  <si>
    <t>1:28:33 (16)</t>
  </si>
  <si>
    <t>Gerlikaitė Kamilė</t>
  </si>
  <si>
    <t>47:16 (15)</t>
  </si>
  <si>
    <t>Krivičiūtė Viktorija</t>
  </si>
  <si>
    <t>59:30 (13)</t>
  </si>
  <si>
    <t>Venclovaitė Laima</t>
  </si>
  <si>
    <t>1:02:08 (15)</t>
  </si>
  <si>
    <t>Ranonytė Rugilė</t>
  </si>
  <si>
    <t>1:11:59 (17)</t>
  </si>
  <si>
    <t>Magenytė Arūnė</t>
  </si>
  <si>
    <t>1:12:11 (15)</t>
  </si>
  <si>
    <t>Varėnos "Ąžuolo" gimnazija</t>
  </si>
  <si>
    <t>Jankauskaitė Agota</t>
  </si>
  <si>
    <t>24:27 (11)</t>
  </si>
  <si>
    <t>Jazukevičiūtė Gintė</t>
  </si>
  <si>
    <t>28:50 (11)</t>
  </si>
  <si>
    <t>Raišytė Samanta</t>
  </si>
  <si>
    <t>1:01:55 (14)</t>
  </si>
  <si>
    <t>Stravinskaitė Neda</t>
  </si>
  <si>
    <t>Grigaravičiūtė Vilma</t>
  </si>
  <si>
    <t>Vilkaviškio r. Kybartų "Saulės" prog.</t>
  </si>
  <si>
    <t>Mickevičiūtė Kamilė</t>
  </si>
  <si>
    <t>Riškauskaitė Fausta</t>
  </si>
  <si>
    <t>Kriščiūnaitė Eglė</t>
  </si>
  <si>
    <t>Maceikaitė Andrėja</t>
  </si>
  <si>
    <t>Maceikaitė Kamelija</t>
  </si>
  <si>
    <t>Vaikinai</t>
  </si>
  <si>
    <t>2,7 km  19 KP</t>
  </si>
  <si>
    <t>13:39 (  1)</t>
  </si>
  <si>
    <t>15:29 (  3)</t>
  </si>
  <si>
    <t>15:49 (  2)</t>
  </si>
  <si>
    <t>15:57 (  5)</t>
  </si>
  <si>
    <t>24:45 (11)</t>
  </si>
  <si>
    <t>15:02 (  2)</t>
  </si>
  <si>
    <t>15:09 (  1)</t>
  </si>
  <si>
    <t>15:15 (  5)</t>
  </si>
  <si>
    <t>Barauskas Rokas</t>
  </si>
  <si>
    <t>17:47 (  7)</t>
  </si>
  <si>
    <t>19:49 (10)</t>
  </si>
  <si>
    <t>14:59 (  4)</t>
  </si>
  <si>
    <t>15:30 (  1)</t>
  </si>
  <si>
    <t>Valčiukas Justas</t>
  </si>
  <si>
    <t>15:56 (  5)</t>
  </si>
  <si>
    <t>18:45 (  4)</t>
  </si>
  <si>
    <t>Kauno ,,Aušros" gimnazija</t>
  </si>
  <si>
    <t>Kukė Jonas</t>
  </si>
  <si>
    <t>14:29 (  2)</t>
  </si>
  <si>
    <t>Nenartavičius Kęstutis</t>
  </si>
  <si>
    <t>14:48 (  1)</t>
  </si>
  <si>
    <t>Nenartavičius Tomas</t>
  </si>
  <si>
    <t>15:32 (  3)</t>
  </si>
  <si>
    <t>Gustaitis Laurynas</t>
  </si>
  <si>
    <t>20:21 (12)</t>
  </si>
  <si>
    <t>15:55 (  4)</t>
  </si>
  <si>
    <t>16:03 (  6)</t>
  </si>
  <si>
    <t>16:58 (  6)</t>
  </si>
  <si>
    <t>17:01 (  5)</t>
  </si>
  <si>
    <t>Volbikas Rolandas</t>
  </si>
  <si>
    <t>19:56 (  5)</t>
  </si>
  <si>
    <t>14:30 (  3)</t>
  </si>
  <si>
    <t>Mordasas Arnas</t>
  </si>
  <si>
    <t>17:45 (  6)</t>
  </si>
  <si>
    <t>Skukauskas Benas</t>
  </si>
  <si>
    <t>22:24 (  7)</t>
  </si>
  <si>
    <t>25:20 (  9)</t>
  </si>
  <si>
    <t>Marijampolės Rygiškių Jono g-ja</t>
  </si>
  <si>
    <t>13:58 (  2)</t>
  </si>
  <si>
    <t>Laigonas Julius</t>
  </si>
  <si>
    <t>17:07 (  6)</t>
  </si>
  <si>
    <t>20:16 (10)</t>
  </si>
  <si>
    <t>Pilkaitis Aurimas</t>
  </si>
  <si>
    <t>20:24 (  7)</t>
  </si>
  <si>
    <t>Lukšys Rapolas</t>
  </si>
  <si>
    <t>21:58 (  6)</t>
  </si>
  <si>
    <t>17:10 (  7)</t>
  </si>
  <si>
    <t>21:11 (11)</t>
  </si>
  <si>
    <t>21:24 (  8)</t>
  </si>
  <si>
    <t>Žigilėjus Vėjus</t>
  </si>
  <si>
    <t>23:39 (10)</t>
  </si>
  <si>
    <t>Tamošaitis Simonas</t>
  </si>
  <si>
    <t>13:36 (  1)</t>
  </si>
  <si>
    <t>17:00 (  4)</t>
  </si>
  <si>
    <t>Semaška Nidijus</t>
  </si>
  <si>
    <t>17:07 (  7)</t>
  </si>
  <si>
    <t>27:57 (13)</t>
  </si>
  <si>
    <t>Kačiušis Jonas</t>
  </si>
  <si>
    <t>36:56 (13)</t>
  </si>
  <si>
    <t>Plungės r. Žemaičių Kalvarijos M.Valančiaus g-ja</t>
  </si>
  <si>
    <t>Brasas Jonas</t>
  </si>
  <si>
    <t>17:53 (  3)</t>
  </si>
  <si>
    <t>Žvirzdinas Gytis</t>
  </si>
  <si>
    <t>18:11 (  9)</t>
  </si>
  <si>
    <t>Mickus Tomas</t>
  </si>
  <si>
    <t>20:05 (  9)</t>
  </si>
  <si>
    <t>Klibavičius Ernestas</t>
  </si>
  <si>
    <t>22:31 (  8)</t>
  </si>
  <si>
    <t>Dabravalskis Laurynas</t>
  </si>
  <si>
    <t>29:25 (14)</t>
  </si>
  <si>
    <t>Molėtų r. Suginčių pagr. mokykla</t>
  </si>
  <si>
    <t>Gurklys Lukas</t>
  </si>
  <si>
    <t>19:42 (  8)</t>
  </si>
  <si>
    <t>23:02 (  9)</t>
  </si>
  <si>
    <t>Sugintas Jokimas</t>
  </si>
  <si>
    <t>24:01 (13)</t>
  </si>
  <si>
    <t>26:38 (11)</t>
  </si>
  <si>
    <t>Dragūnas Kajus</t>
  </si>
  <si>
    <t>45:42 (15)</t>
  </si>
  <si>
    <t>Stankevič Raimond</t>
  </si>
  <si>
    <t>22:44 (  8)</t>
  </si>
  <si>
    <t>Pavtel Robert</t>
  </si>
  <si>
    <t>24:59 (14)</t>
  </si>
  <si>
    <t>Taujanski Miroslav</t>
  </si>
  <si>
    <t>25:54 (12)</t>
  </si>
  <si>
    <t>Olechnovič Vladyslav</t>
  </si>
  <si>
    <t>28:30 (10)</t>
  </si>
  <si>
    <t>Klenovski Valdemar</t>
  </si>
  <si>
    <t>29:21 (13)</t>
  </si>
  <si>
    <t>Daunoravičius Renatas</t>
  </si>
  <si>
    <t>23:03 (  9)</t>
  </si>
  <si>
    <t>Lapėnas Mantas</t>
  </si>
  <si>
    <t>24:48 (12)</t>
  </si>
  <si>
    <t>26:22 (10)</t>
  </si>
  <si>
    <t>34:42 (16)</t>
  </si>
  <si>
    <t>Vasiliauskas Marijus</t>
  </si>
  <si>
    <t>57:05 (17)</t>
  </si>
  <si>
    <t>Sereičikas Mantas</t>
  </si>
  <si>
    <t>27:05 (12)</t>
  </si>
  <si>
    <t>Leikūnas Paulius</t>
  </si>
  <si>
    <t>32:26 (16)</t>
  </si>
  <si>
    <t>Gancevičius Povilas</t>
  </si>
  <si>
    <t>32:47 (11)</t>
  </si>
  <si>
    <t>Martūnas Justas</t>
  </si>
  <si>
    <t>34:00 (13)</t>
  </si>
  <si>
    <t>Maslauskas Martynas</t>
  </si>
  <si>
    <t>51:34 (19)</t>
  </si>
  <si>
    <t>Biržų "Saulės" gimnazija"</t>
  </si>
  <si>
    <t>25:24 (15)</t>
  </si>
  <si>
    <t>Krivičius Donatas</t>
  </si>
  <si>
    <t>33:40 (15)</t>
  </si>
  <si>
    <t>Janulis Edgaras</t>
  </si>
  <si>
    <t>34:33 (12)</t>
  </si>
  <si>
    <t>47:03 (15)</t>
  </si>
  <si>
    <t>1:10:38 (18)</t>
  </si>
  <si>
    <t>Blažys Justinas</t>
  </si>
  <si>
    <t>31:01 (14)</t>
  </si>
  <si>
    <t>35:15 (16)</t>
  </si>
  <si>
    <t>Vitkauskas Paulius</t>
  </si>
  <si>
    <t>40:12 (14)</t>
  </si>
  <si>
    <t>Gujis Modestas</t>
  </si>
  <si>
    <t>41:26 (14)</t>
  </si>
  <si>
    <t>Janukaitis Lukas</t>
  </si>
  <si>
    <t>41:33 (18)</t>
  </si>
  <si>
    <t>Perminas Ramūnas</t>
  </si>
  <si>
    <t>32:08 (15)</t>
  </si>
  <si>
    <t>35:48 (17)</t>
  </si>
  <si>
    <t>45:24 (17)</t>
  </si>
  <si>
    <t>Milinkauskas Evaldas</t>
  </si>
  <si>
    <t>53:58 (16)</t>
  </si>
  <si>
    <t>Daubaras Aurimas</t>
  </si>
  <si>
    <t>Alytaus Vidzgirio pagr. mokykla</t>
  </si>
  <si>
    <t>Olbrikis Lukas</t>
  </si>
  <si>
    <t>15:40 (  4)</t>
  </si>
  <si>
    <t>Šumskas Lukas</t>
  </si>
  <si>
    <t>17:56 (  8)</t>
  </si>
  <si>
    <t>Jezukevičius Žeimantas</t>
  </si>
  <si>
    <t>48:53 (16)</t>
  </si>
  <si>
    <t>Tatulis Eimantas</t>
  </si>
  <si>
    <t>2:00:34 (18)</t>
  </si>
  <si>
    <t>Balandis Kasparas</t>
  </si>
  <si>
    <t>20:13 (11)</t>
  </si>
  <si>
    <t>37:01 (17)</t>
  </si>
  <si>
    <t>Tamulis Nedas</t>
  </si>
  <si>
    <t>dns</t>
  </si>
  <si>
    <t>Audrius Deltuva</t>
  </si>
  <si>
    <t>Šiaulių Juliaus Janonio gimnazija</t>
  </si>
  <si>
    <t>Petukaitė Agnė</t>
  </si>
  <si>
    <t>MB</t>
  </si>
  <si>
    <t>Veikutytė Gerda</t>
  </si>
  <si>
    <t>ME</t>
  </si>
  <si>
    <t>Urbaitytė Goda</t>
  </si>
  <si>
    <t>MC</t>
  </si>
  <si>
    <t>Mykolaitytė Kamilė</t>
  </si>
  <si>
    <t>MD</t>
  </si>
  <si>
    <t>Kazimieraitytė Miglė</t>
  </si>
  <si>
    <t>MA</t>
  </si>
  <si>
    <t>Kauno Palemono gimnazija</t>
  </si>
  <si>
    <t>Liegutė Ugnė</t>
  </si>
  <si>
    <t>Skaisgirytė Austė</t>
  </si>
  <si>
    <t>Skučaitė Ugnė</t>
  </si>
  <si>
    <t>Skaisgirytė Justė</t>
  </si>
  <si>
    <t>Dobrovolskaitė Kamilė</t>
  </si>
  <si>
    <t>Jurbarko A.Giedraičio-Giedriaus g-ja</t>
  </si>
  <si>
    <t>Mockaitytė Aistė</t>
  </si>
  <si>
    <t>Stankutė Gintarė</t>
  </si>
  <si>
    <t>Stankutė Tautvydė</t>
  </si>
  <si>
    <t>Gvazdauskaitė Gabrielė</t>
  </si>
  <si>
    <t>Merkelytė Rūta</t>
  </si>
  <si>
    <t>Zakaraitė Karolina</t>
  </si>
  <si>
    <t>Gedgaudaitė Natalija</t>
  </si>
  <si>
    <t>Laurinaitytė Orinta</t>
  </si>
  <si>
    <t>Pociūtė Emilija</t>
  </si>
  <si>
    <t>Prienų ,,Žiburio“ gimnazija</t>
  </si>
  <si>
    <t>Maceinaitė Rūta</t>
  </si>
  <si>
    <t>Valčiukaitė Aurelija</t>
  </si>
  <si>
    <t>Abasevičiūtė Kornelija</t>
  </si>
  <si>
    <t>Kalakauskaitė Kristina</t>
  </si>
  <si>
    <t>Plungės r. Žemaičių Kalvarijos M.Valančiaus g-ja</t>
  </si>
  <si>
    <t>Vilniūtė Saulė</t>
  </si>
  <si>
    <t>Preimontaitė Gabija</t>
  </si>
  <si>
    <t>Kaminskaitė Liveta</t>
  </si>
  <si>
    <t>Žvirzdinaitė Vika</t>
  </si>
  <si>
    <t>Preibytė Valdonė</t>
  </si>
  <si>
    <t>Biržų Kaštonų pagrindinė mokykla</t>
  </si>
  <si>
    <t>Gudelytė Vaiva</t>
  </si>
  <si>
    <t>Gerlikaitė Kamilė</t>
  </si>
  <si>
    <t>Krivičiūtė Viktorija</t>
  </si>
  <si>
    <t>Ranonytė Rugilė</t>
  </si>
  <si>
    <t>Šerėnaitė Evelina</t>
  </si>
  <si>
    <t>Akmenės r. Ventos gimnazija</t>
  </si>
  <si>
    <t>Jankutė Greta</t>
  </si>
  <si>
    <t>Leistrumaitė Toma</t>
  </si>
  <si>
    <t>Poškutė Laura</t>
  </si>
  <si>
    <t>Srūgytė Akvilė</t>
  </si>
  <si>
    <t>Čiuladytė Guoda</t>
  </si>
  <si>
    <t>Varėnos "Ąžuolo" gimnazija</t>
  </si>
  <si>
    <t>Krivaitė Orinta</t>
  </si>
  <si>
    <t>Jasukevičiūtė Gintė</t>
  </si>
  <si>
    <t>Grigaravičiūtė Vilma</t>
  </si>
  <si>
    <t>Išganaitytė Roberta</t>
  </si>
  <si>
    <t>Gecevičiūtė Akvilė</t>
  </si>
  <si>
    <t>Vilniaus licėjus</t>
  </si>
  <si>
    <t>Traubaitė Judita</t>
  </si>
  <si>
    <t>Karlonaitė Laura</t>
  </si>
  <si>
    <t>Stančiūtė Kotryna</t>
  </si>
  <si>
    <t>Baikauskaitė Viktorija</t>
  </si>
  <si>
    <t>DSQ</t>
  </si>
  <si>
    <t>Juodagalvytė Agnė</t>
  </si>
  <si>
    <t>Panevėžio r. Krekenavos M.Antanaičio g-ja</t>
  </si>
  <si>
    <t>Duliūtė Rugilė</t>
  </si>
  <si>
    <t>Mikalauskaitė Emilija</t>
  </si>
  <si>
    <t>Paškevičiūtė Ugnė</t>
  </si>
  <si>
    <t>Radviliškio r. Pakalniškių pagr. mokykla</t>
  </si>
  <si>
    <t>Baktytė Ernesta</t>
  </si>
  <si>
    <t>Jelinskaitė Karolina</t>
  </si>
  <si>
    <t>Rabikauskaitė Onutė</t>
  </si>
  <si>
    <t>Tverijonaitė Gabija</t>
  </si>
  <si>
    <t>Širvintų "Atžalyno" progimnazija</t>
  </si>
  <si>
    <t>Baravykaitė Augustė</t>
  </si>
  <si>
    <t>Parnarauskaitė Lukrecija</t>
  </si>
  <si>
    <t>Lisauskaitė Vytautė</t>
  </si>
  <si>
    <t>Andronavičiūtė Greta</t>
  </si>
  <si>
    <t>Eigelytė Ieva</t>
  </si>
  <si>
    <t>Mažeikių r. Viekšnių gimnazija</t>
  </si>
  <si>
    <t>Gudauskaitė Evelina</t>
  </si>
  <si>
    <t>Pleškytė Klaudija</t>
  </si>
  <si>
    <t>Daubaraitė Kornelija</t>
  </si>
  <si>
    <t>Gurskytė Gabrielė</t>
  </si>
  <si>
    <t>Šiaulių Stasio Šalkauskio gimnazija</t>
  </si>
  <si>
    <t>Vaitkus Rokas</t>
  </si>
  <si>
    <t>VA</t>
  </si>
  <si>
    <t>Labanovas Ignas</t>
  </si>
  <si>
    <t>VB</t>
  </si>
  <si>
    <t>Norvilis Rokas</t>
  </si>
  <si>
    <t>VD</t>
  </si>
  <si>
    <t>Navickas Naglis</t>
  </si>
  <si>
    <t>VC</t>
  </si>
  <si>
    <t>Osincevas Tautvydas</t>
  </si>
  <si>
    <t>VE</t>
  </si>
  <si>
    <t>Vilniaus Valdorfo mokykla</t>
  </si>
  <si>
    <t>Germanavičius Pranas</t>
  </si>
  <si>
    <t>Lapinskas Andojas</t>
  </si>
  <si>
    <t>Žigilėjus Vėjus</t>
  </si>
  <si>
    <t>Lapinskas Ramojus</t>
  </si>
  <si>
    <t>Skukauskas Mykolas</t>
  </si>
  <si>
    <t>Stanislovaitis Vytautas</t>
  </si>
  <si>
    <t>Augustinas Matas</t>
  </si>
  <si>
    <t>Zasčiurinskas Paulius</t>
  </si>
  <si>
    <t>Grauželis Adomas</t>
  </si>
  <si>
    <t>Barauskas Rokas</t>
  </si>
  <si>
    <t>Kaušakys Dovydas</t>
  </si>
  <si>
    <t>Mitrikas Darius</t>
  </si>
  <si>
    <t>Jakaitis Eitvidas</t>
  </si>
  <si>
    <t>Vaitkus Erikas</t>
  </si>
  <si>
    <t>Davidavičius Aleksandras</t>
  </si>
  <si>
    <t>Jankevičius Arnas</t>
  </si>
  <si>
    <t>Jasiūnas Marius</t>
  </si>
  <si>
    <t>Jazukevičius Osvaldas</t>
  </si>
  <si>
    <t>Kanys Denis</t>
  </si>
  <si>
    <t>Daukšys Algirdas</t>
  </si>
  <si>
    <t>Bučinskas Evaldas</t>
  </si>
  <si>
    <t>Briedis Žygimantas</t>
  </si>
  <si>
    <t>Briedis Antanas</t>
  </si>
  <si>
    <t>Tiriūna Aurimas</t>
  </si>
  <si>
    <t>Jakučionis Mantas</t>
  </si>
  <si>
    <t>Valčiukas Justinas</t>
  </si>
  <si>
    <t>Gudaitis Kasparas</t>
  </si>
  <si>
    <t>Maciulevičius Pijus</t>
  </si>
  <si>
    <t>Kaveckas Vitalijus</t>
  </si>
  <si>
    <t>Mickus Tomas</t>
  </si>
  <si>
    <t>Žvirzdinas Gytis</t>
  </si>
  <si>
    <t>Jasmontas Audrius</t>
  </si>
  <si>
    <t>Dabravalskis Laurynas</t>
  </si>
  <si>
    <t>Daunoravičius Renatas</t>
  </si>
  <si>
    <t>Rudokas Tadas</t>
  </si>
  <si>
    <t>Adomauskas Justinas</t>
  </si>
  <si>
    <t>Lapėnas Mantas</t>
  </si>
  <si>
    <t>Vasiliauskas Marijus</t>
  </si>
  <si>
    <t>Alytaus Jotvingių gimnazija</t>
  </si>
  <si>
    <t>Truncė Justinas</t>
  </si>
  <si>
    <t>Talandis Augustas</t>
  </si>
  <si>
    <t>Baliulevičius Lukas</t>
  </si>
  <si>
    <t>Tenenė Tomas</t>
  </si>
  <si>
    <t>Klimakas Klaidas</t>
  </si>
  <si>
    <t>Gancevičius Povilas</t>
  </si>
  <si>
    <t>Kicharenko Aleksandras</t>
  </si>
  <si>
    <t>Sereičikas Mantas</t>
  </si>
  <si>
    <t>Navickas Edvinas</t>
  </si>
  <si>
    <t>Gujis Modestas</t>
  </si>
  <si>
    <t>Kašėta Ernestas</t>
  </si>
  <si>
    <t>Vitkauskas Paulius</t>
  </si>
  <si>
    <t>Smažinas Augustinas</t>
  </si>
  <si>
    <t>Baronas Ignas</t>
  </si>
  <si>
    <t>Milinkauskas Evaldas</t>
  </si>
  <si>
    <t>Deltuva Jokūbas</t>
  </si>
  <si>
    <t>Jasinavičius Gabrielius</t>
  </si>
  <si>
    <t>Baliutis Aurimas</t>
  </si>
  <si>
    <t>Šnaras Danielius</t>
  </si>
  <si>
    <t>Užolas Tautvydas</t>
  </si>
  <si>
    <t>Babelius Danielius</t>
  </si>
  <si>
    <t>Burbulys Edgaras</t>
  </si>
  <si>
    <t>Genys Aurimas</t>
  </si>
  <si>
    <t>Čepas Gintautas</t>
  </si>
  <si>
    <t>Vyčas Šarūnas</t>
  </si>
  <si>
    <t>Rusas Viktoras</t>
  </si>
  <si>
    <t>Bartulis Raimondas</t>
  </si>
  <si>
    <t>Gricius Vytautas</t>
  </si>
  <si>
    <t>Kauno Jono Jablonskio gimnazija</t>
  </si>
  <si>
    <t>2016 m. Lietuvos mokyklų žaidynių</t>
  </si>
  <si>
    <t>Šiauliai, 2016-05-28</t>
  </si>
  <si>
    <t>2,8-2,9 km  9 KP</t>
  </si>
  <si>
    <t>3,8-3,9 km  13 KP</t>
  </si>
  <si>
    <t>Evaldas Liekmanis</t>
  </si>
  <si>
    <t>Genovaitė Beleckaitė</t>
  </si>
  <si>
    <t>Vyriausia sekretorė</t>
  </si>
  <si>
    <t>Radviliškio r. Šeduvos gimnazija</t>
  </si>
  <si>
    <t>Šilalės r. Pajūrio Stanislovo Biržiškio g-ja</t>
  </si>
  <si>
    <t> LTU, Botanikos sodas, Vilnius, 2018-05-17</t>
  </si>
  <si>
    <t>vieta</t>
  </si>
  <si>
    <t>pavadinimas</t>
  </si>
  <si>
    <t>Pavardė, Vardas</t>
  </si>
  <si>
    <t>grupė</t>
  </si>
  <si>
    <t>15:24 (  2)</t>
  </si>
  <si>
    <t>16:51 (  2)</t>
  </si>
  <si>
    <t>Babianskaitė Nida</t>
  </si>
  <si>
    <t>16:56 (  1)</t>
  </si>
  <si>
    <t>Deveikytė Benedikta</t>
  </si>
  <si>
    <t>20:13 (  2)</t>
  </si>
  <si>
    <t>Dementavičiūtė Aistė</t>
  </si>
  <si>
    <t>21:48 (  2)</t>
  </si>
  <si>
    <t>Vilniaus licėjus</t>
  </si>
  <si>
    <t>Traubaitė Judita</t>
  </si>
  <si>
    <t>13:59 (  1)</t>
  </si>
  <si>
    <t>Stančiūtė Kotryna</t>
  </si>
  <si>
    <t>19:11 (  1)</t>
  </si>
  <si>
    <t>21:50 (  3)</t>
  </si>
  <si>
    <t>Vilkevičiūtė Ugnė</t>
  </si>
  <si>
    <t>27:05 (  5)</t>
  </si>
  <si>
    <t>Baikauskaitė Viktorija</t>
  </si>
  <si>
    <t>Šilalės raj. Pajūrio S.Biržiškio gimnazija</t>
  </si>
  <si>
    <t>Pociūtė Emilija</t>
  </si>
  <si>
    <t>20:21 (  3)</t>
  </si>
  <si>
    <t>23:42 (  3)</t>
  </si>
  <si>
    <t>Bliudžiūtė Kamilė</t>
  </si>
  <si>
    <t>24:52 (  4)</t>
  </si>
  <si>
    <t>Laurinaitytė Orinta</t>
  </si>
  <si>
    <t>25:52 (  4)</t>
  </si>
  <si>
    <t>Bliudžiūtė Gabija</t>
  </si>
  <si>
    <t>25:53 (  3)</t>
  </si>
  <si>
    <t>Alytaus Šv.Benedikto gimnazija</t>
  </si>
  <si>
    <t>Leonaitė Austėja</t>
  </si>
  <si>
    <t>21:30 (  1)</t>
  </si>
  <si>
    <t>Murzaitė Gabrielė</t>
  </si>
  <si>
    <t>Trainavičiūtė Skaistė</t>
  </si>
  <si>
    <t>51:27 (  9)</t>
  </si>
  <si>
    <t>Žvirblytė Paulina</t>
  </si>
  <si>
    <t>54:24 (  8)</t>
  </si>
  <si>
    <t>Aleksandrova Karina</t>
  </si>
  <si>
    <t>Rauluševičiūtė Agnė</t>
  </si>
  <si>
    <t>25:44 (  3)</t>
  </si>
  <si>
    <t>28:54 (  5)</t>
  </si>
  <si>
    <t>Rutkauskaitė Eima</t>
  </si>
  <si>
    <t>50:40 (  8)</t>
  </si>
  <si>
    <t>Tulickaitė Vaiva</t>
  </si>
  <si>
    <t>1:03:48 (  9)</t>
  </si>
  <si>
    <t>Lapinskaitė Miglė</t>
  </si>
  <si>
    <t>Panevėžio raj. Krekenavos M.Antanaičio gimnazija</t>
  </si>
  <si>
    <t>23:05 (  4)</t>
  </si>
  <si>
    <t>Kriukaitė Gintautė</t>
  </si>
  <si>
    <t>25:16 (  5)</t>
  </si>
  <si>
    <t>Antanaitytė Kornelija</t>
  </si>
  <si>
    <t>54:20 (  9)</t>
  </si>
  <si>
    <t>Antanaitytė Rugilė</t>
  </si>
  <si>
    <t>1:19:16 (11)</t>
  </si>
  <si>
    <t>Jesiūnaitė Karina</t>
  </si>
  <si>
    <t>Kirkliauskaitė Liveta</t>
  </si>
  <si>
    <t>44:32 (  6)</t>
  </si>
  <si>
    <t>Kripaitytė Agnė</t>
  </si>
  <si>
    <t>51:27 (10)</t>
  </si>
  <si>
    <t>Sprincenaitė Edita</t>
  </si>
  <si>
    <t>51:30 (  9)</t>
  </si>
  <si>
    <t>Vismantaitė Kamilė</t>
  </si>
  <si>
    <t>59:39 (11)</t>
  </si>
  <si>
    <t>Žemaitytė Augustė</t>
  </si>
  <si>
    <t>Mizeikytė Gabija</t>
  </si>
  <si>
    <t>46:11 (  8)</t>
  </si>
  <si>
    <t>Tamaševskytė Roberta</t>
  </si>
  <si>
    <t>46:12 (  7)</t>
  </si>
  <si>
    <t>Jamantaitė Tautvilė</t>
  </si>
  <si>
    <t>46:20 (  9)</t>
  </si>
  <si>
    <t>Bačiulytė Austėja</t>
  </si>
  <si>
    <t>1:19:10 (11)</t>
  </si>
  <si>
    <t>Pelakauskaitė Amelija</t>
  </si>
  <si>
    <t>Mažeikių raj. Viekšnių gimnazija</t>
  </si>
  <si>
    <t>Kulvinskaitė Livija</t>
  </si>
  <si>
    <t>40:14 (  8)</t>
  </si>
  <si>
    <t>Sušinskytė Deimantė</t>
  </si>
  <si>
    <t>51:02 (  7)</t>
  </si>
  <si>
    <t>55:27 (10)</t>
  </si>
  <si>
    <t>Rekašiūtė Greta</t>
  </si>
  <si>
    <t>1:44:13 (11)</t>
  </si>
  <si>
    <t>Pleškytė Klaudija</t>
  </si>
  <si>
    <t>Šaulytė Kristina</t>
  </si>
  <si>
    <t>16:35 (  1)</t>
  </si>
  <si>
    <t>Abukaitytė Rugilė</t>
  </si>
  <si>
    <t>20:52 (  2)</t>
  </si>
  <si>
    <t>Baškytė Vėja</t>
  </si>
  <si>
    <t>34:12 (  6)</t>
  </si>
  <si>
    <t>Gudeikytė Urtė</t>
  </si>
  <si>
    <t>Kasperavičiūtė Ona</t>
  </si>
  <si>
    <t>Kriščiūnaitė Austėja</t>
  </si>
  <si>
    <t>24:06 (  4)</t>
  </si>
  <si>
    <t>Baranauskaitė Martyna</t>
  </si>
  <si>
    <t>26:58 (  4)</t>
  </si>
  <si>
    <t>Gailevičiūtė Greta</t>
  </si>
  <si>
    <t>39:04 (  7)</t>
  </si>
  <si>
    <t>Solominaitė Gabrielė</t>
  </si>
  <si>
    <t>Čižauskaitė Agota</t>
  </si>
  <si>
    <t>Vilniaus raj. Kyviškių pagrindinė mokykla</t>
  </si>
  <si>
    <t>Kochanska Veronika</t>
  </si>
  <si>
    <t>36:38 (  7)</t>
  </si>
  <si>
    <t>Urbanovič Evelina</t>
  </si>
  <si>
    <t>37:26 (  6)</t>
  </si>
  <si>
    <t>Adaškevič Alina</t>
  </si>
  <si>
    <t>39:58 (  5)</t>
  </si>
  <si>
    <t>Stankevičiūtė Emilija</t>
  </si>
  <si>
    <t>Urbanovič Agnieška</t>
  </si>
  <si>
    <t>Kasperaitė Gabrielė</t>
  </si>
  <si>
    <t>37:22 (  6)</t>
  </si>
  <si>
    <t>Armaitytė Auksė</t>
  </si>
  <si>
    <t>48:17 (  7)</t>
  </si>
  <si>
    <t>Markevičiūtė Kotryna</t>
  </si>
  <si>
    <t>49:12 (  6)</t>
  </si>
  <si>
    <t>Lingaitė Augustė</t>
  </si>
  <si>
    <t>Averkaitė Miglė</t>
  </si>
  <si>
    <t>Mikalajūnaitė Urtė</t>
  </si>
  <si>
    <t>52:48 (10)</t>
  </si>
  <si>
    <t>Romaškaitė Adrijana</t>
  </si>
  <si>
    <t>1:15:18 (10)</t>
  </si>
  <si>
    <t>Pučinskaitė Karolina</t>
  </si>
  <si>
    <t>1:25:30 (12)</t>
  </si>
  <si>
    <t>Bakšanskytė Modesta</t>
  </si>
  <si>
    <t>Garbatavičiūtė Aistė</t>
  </si>
  <si>
    <t>Boris Evelina</t>
  </si>
  <si>
    <t>52:28 (  8)</t>
  </si>
  <si>
    <t>Veligoraitė Aurelija</t>
  </si>
  <si>
    <t>Lebed Elvyra</t>
  </si>
  <si>
    <t>Volynec Diana</t>
  </si>
  <si>
    <t>Omarolieva Karolina</t>
  </si>
  <si>
    <t>Akmenės raj. Ventos gimnazija</t>
  </si>
  <si>
    <t>57:27 (10)</t>
  </si>
  <si>
    <t>Bartašiūtė Jogilė</t>
  </si>
  <si>
    <t>Žukauskaitė Monika</t>
  </si>
  <si>
    <t>Bliumaitė Gintarė</t>
  </si>
  <si>
    <t>Čiuladytė Goda</t>
  </si>
  <si>
    <t>17:08 (  2)</t>
  </si>
  <si>
    <t>17:18 (  1)</t>
  </si>
  <si>
    <t>17:38 (  2)</t>
  </si>
  <si>
    <t>Uktveris Marius</t>
  </si>
  <si>
    <t>20:08 (  4)</t>
  </si>
  <si>
    <t>Karašauskas Jokūbas</t>
  </si>
  <si>
    <t>24:51 (  8)</t>
  </si>
  <si>
    <t>Juknevičius Simonas</t>
  </si>
  <si>
    <t>16:59 (  2)</t>
  </si>
  <si>
    <t>Tinteris Benas</t>
  </si>
  <si>
    <t>17:23 (  1)</t>
  </si>
  <si>
    <t>Jurgaitis Martynas</t>
  </si>
  <si>
    <t>Visockas Ugnius</t>
  </si>
  <si>
    <t>21:41 (  4)</t>
  </si>
  <si>
    <t>Katarskis Arnas</t>
  </si>
  <si>
    <t>26:54 (  6)</t>
  </si>
  <si>
    <t>15:11 (  1)</t>
  </si>
  <si>
    <t>18:36 (  2)</t>
  </si>
  <si>
    <t>Jakaitis Eitvidas</t>
  </si>
  <si>
    <t>26:45 (  5)</t>
  </si>
  <si>
    <t>Jasinskas Rytis</t>
  </si>
  <si>
    <t>35:02 (  8)</t>
  </si>
  <si>
    <t>Kauno "Saulės" gimnazija</t>
  </si>
  <si>
    <t>Čereška Andrius</t>
  </si>
  <si>
    <t>15:06 (  1)</t>
  </si>
  <si>
    <t>Blažys Gvidas</t>
  </si>
  <si>
    <t>20:54 (  4)</t>
  </si>
  <si>
    <t>Valavičius Benas</t>
  </si>
  <si>
    <t>22:54 (  5)</t>
  </si>
  <si>
    <t>Žaromskis Augustinas</t>
  </si>
  <si>
    <t>22:58 (  5)</t>
  </si>
  <si>
    <t>Butauskas Marijus</t>
  </si>
  <si>
    <t>26:28 (  4)</t>
  </si>
  <si>
    <t>Plungės raj. Žemaičių Kalvarijos M.Valančiaus gimn.</t>
  </si>
  <si>
    <t>19:29 (  3)</t>
  </si>
  <si>
    <t>Kaveckas Vitalijus</t>
  </si>
  <si>
    <t>19:40 (  4)</t>
  </si>
  <si>
    <t>Jasmontas Audrius</t>
  </si>
  <si>
    <t>22:46 (  2)</t>
  </si>
  <si>
    <t>Jamontas Saulius</t>
  </si>
  <si>
    <t>24:55 (  9)</t>
  </si>
  <si>
    <t>Lakačiauskas Deividas</t>
  </si>
  <si>
    <t>26:12 (  7)</t>
  </si>
  <si>
    <t>Dauknys Gytis</t>
  </si>
  <si>
    <t>21:25 (  5)</t>
  </si>
  <si>
    <t>Zelionka Nojus</t>
  </si>
  <si>
    <t>26:09 (  6)</t>
  </si>
  <si>
    <t>Dauknys Ignas</t>
  </si>
  <si>
    <t>29:27 (  7)</t>
  </si>
  <si>
    <t>Šukys Martynas</t>
  </si>
  <si>
    <t>35:56 (11)</t>
  </si>
  <si>
    <t>Liberis Matas</t>
  </si>
  <si>
    <t>Matulevičius Jokūbas</t>
  </si>
  <si>
    <t>26:23 (  8)</t>
  </si>
  <si>
    <t>Kurapka Mantas</t>
  </si>
  <si>
    <t>33:16 (10)</t>
  </si>
  <si>
    <t>Laukys Justinas</t>
  </si>
  <si>
    <t>36:05 (  9)</t>
  </si>
  <si>
    <t>Lietuvininkas Edas</t>
  </si>
  <si>
    <t>38:48 (  9)</t>
  </si>
  <si>
    <t>Adomavičius Lukas</t>
  </si>
  <si>
    <t>20:19 (  3)</t>
  </si>
  <si>
    <t>23:08 (  6)</t>
  </si>
  <si>
    <t>Mackevičius Vilmantas</t>
  </si>
  <si>
    <t>28:49 (  8)</t>
  </si>
  <si>
    <t>Adomėnas Modestas</t>
  </si>
  <si>
    <t>46:29 (12)</t>
  </si>
  <si>
    <t>Jasinskas Tomas</t>
  </si>
  <si>
    <t>1:23:43 (14)</t>
  </si>
  <si>
    <t>Česnavičius Naglis</t>
  </si>
  <si>
    <t>23:59 (  7)</t>
  </si>
  <si>
    <t>Matonis Edvinas</t>
  </si>
  <si>
    <t>25:25 (  3)</t>
  </si>
  <si>
    <t>Mirijauskas Deividas</t>
  </si>
  <si>
    <t>32:06 (  5)</t>
  </si>
  <si>
    <t>Navickas Tadas</t>
  </si>
  <si>
    <t>37:39 (13)</t>
  </si>
  <si>
    <t>Rinkevičius Tomas</t>
  </si>
  <si>
    <t>Petrošius Rokas</t>
  </si>
  <si>
    <t>30:31 (  9)</t>
  </si>
  <si>
    <t>Briedis Žygimantas</t>
  </si>
  <si>
    <t>33:14 (  8)</t>
  </si>
  <si>
    <t>Bučinskas Evaldas</t>
  </si>
  <si>
    <t>33:40 (  6)</t>
  </si>
  <si>
    <t>Briedis Antanas</t>
  </si>
  <si>
    <t>33:41 (11)</t>
  </si>
  <si>
    <t>Petrošius Justas</t>
  </si>
  <si>
    <t>33:43 (10)</t>
  </si>
  <si>
    <t>27:34 (  9)</t>
  </si>
  <si>
    <t>30:38 (10)</t>
  </si>
  <si>
    <t>Demenis Nedas</t>
  </si>
  <si>
    <t>43:38 (10)</t>
  </si>
  <si>
    <t>Baliutis Aurimas</t>
  </si>
  <si>
    <t>43:41 (13)</t>
  </si>
  <si>
    <t>Deltuva Jokūbas</t>
  </si>
  <si>
    <t>46:08 (11)</t>
  </si>
  <si>
    <t>24:02 (  7)</t>
  </si>
  <si>
    <t>Račkauskas Lukas</t>
  </si>
  <si>
    <t>33:58 (  7)</t>
  </si>
  <si>
    <t>Triaušys Eimantas</t>
  </si>
  <si>
    <t>38:05 (13)</t>
  </si>
  <si>
    <t>Martinkus Deimantas</t>
  </si>
  <si>
    <t>58:44 (14)</t>
  </si>
  <si>
    <t>Giniotis Gintaras</t>
  </si>
  <si>
    <t>1:12:57 (15)</t>
  </si>
  <si>
    <t>Vilkicki Tomaš</t>
  </si>
  <si>
    <t>35:07 (11)</t>
  </si>
  <si>
    <t>Klimovič Česlav</t>
  </si>
  <si>
    <t>37:20 (12)</t>
  </si>
  <si>
    <t>Suchovej Ernest</t>
  </si>
  <si>
    <t>48:56 (14)</t>
  </si>
  <si>
    <t>Ovsianski Karolis</t>
  </si>
  <si>
    <t>49:00 (13)</t>
  </si>
  <si>
    <t>Paškevič Roland</t>
  </si>
  <si>
    <t>Tovtikas Darius</t>
  </si>
  <si>
    <t>35:53 (12)</t>
  </si>
  <si>
    <t>Kulnis Erikas</t>
  </si>
  <si>
    <t>43:50 (11)</t>
  </si>
  <si>
    <t>Beliakovas Arnoldas</t>
  </si>
  <si>
    <t>44:51 (14)</t>
  </si>
  <si>
    <t>Kliacevič Lukaš</t>
  </si>
  <si>
    <t>1:04:47 (15)</t>
  </si>
  <si>
    <t>Mostovoj Darius</t>
  </si>
  <si>
    <t>Baronas Ignas</t>
  </si>
  <si>
    <t>22:19 (  6)</t>
  </si>
  <si>
    <t>Jonaitis Pijus</t>
  </si>
  <si>
    <t>Pilka Tomas</t>
  </si>
  <si>
    <t>1:01:32 (15)</t>
  </si>
  <si>
    <t>Jakštas Ignas</t>
  </si>
  <si>
    <t>1:17:42 (13)</t>
  </si>
  <si>
    <t>Česonis Kristijonas</t>
  </si>
  <si>
    <t>1:22:21 (16)</t>
  </si>
  <si>
    <t>Biržų "Saulės" gimnazija</t>
  </si>
  <si>
    <t>Ašaka Laurynas</t>
  </si>
  <si>
    <t>41:52 (10)</t>
  </si>
  <si>
    <t>Unglininkas Alanas</t>
  </si>
  <si>
    <t>42:10 (14)</t>
  </si>
  <si>
    <t>Noreika Kristupas</t>
  </si>
  <si>
    <t>59:57 (15)</t>
  </si>
  <si>
    <t>Ambrazaitis Tomas</t>
  </si>
  <si>
    <t>Morkvėnas Rokas</t>
  </si>
  <si>
    <t>Skripkūnas Dovydas</t>
  </si>
  <si>
    <t>1:07:27 (12)</t>
  </si>
  <si>
    <t>Keršis Lukas</t>
  </si>
  <si>
    <t>Valacka Edvinas</t>
  </si>
  <si>
    <t>Pilžys Gustas</t>
  </si>
  <si>
    <t>Keršis Deimantas</t>
  </si>
  <si>
    <t>2,1-2,2 19-20 KP</t>
  </si>
  <si>
    <t>2018 m. Lietuvos mokyklų žaidynių orientavimosi sporto varžybos</t>
  </si>
  <si>
    <t>2,5-2,6 20-21 KP</t>
  </si>
  <si>
    <t>Eglė Staišiūnienė</t>
  </si>
  <si>
    <t>Algimantas Dambrauskas</t>
  </si>
  <si>
    <t>Vyriausia teisėja</t>
  </si>
  <si>
    <t>2017 m. Lietuvos mokyklų žaidynių</t>
  </si>
  <si>
    <t>Girionys, Kauno r., 2017-05-18</t>
  </si>
  <si>
    <t>1,8-1,9 km  12 KP</t>
  </si>
  <si>
    <t>Pavardė,  vardas</t>
  </si>
  <si>
    <t>Starkutė Gilė Bitė</t>
  </si>
  <si>
    <t>Kauno Maironio universitetinė gimnazija</t>
  </si>
  <si>
    <t>Žilionytė Ieva</t>
  </si>
  <si>
    <t>Misevičiūtė Karolina</t>
  </si>
  <si>
    <t>Šilalės r. Pajūrio Stanislovo Biržiškio gimnazija</t>
  </si>
  <si>
    <t>Bliudžiūtė Gabija</t>
  </si>
  <si>
    <t>Šiaulių Didždvario gimnazija</t>
  </si>
  <si>
    <t>Tubutytė Gabrielė</t>
  </si>
  <si>
    <t>Sakalauskaitė Milda</t>
  </si>
  <si>
    <t>Pauraitė Emilija</t>
  </si>
  <si>
    <t>Martinkutė Rugilė</t>
  </si>
  <si>
    <t>Kotlova Martina</t>
  </si>
  <si>
    <t>Panevėžio 5-oji gimnazija</t>
  </si>
  <si>
    <t>Gailevičiūtė Greta</t>
  </si>
  <si>
    <t>Kriščiūnaitė Austėja</t>
  </si>
  <si>
    <t>Vaičiūnaitė Silvija</t>
  </si>
  <si>
    <t>Baranauskaitė Martyna</t>
  </si>
  <si>
    <t>Rakašiūtė Augustė</t>
  </si>
  <si>
    <t>36:40</t>
  </si>
  <si>
    <t>Plungės r.  Žemaičių Kalvarijos Motiejaus Valančiaus gimnazija</t>
  </si>
  <si>
    <t>Preibytė Monika</t>
  </si>
  <si>
    <t>Jurbarko Antano Giedraičio-Giedriaus gimnazija</t>
  </si>
  <si>
    <t>Adomavičiūtė Jonė</t>
  </si>
  <si>
    <t>Panevėžio r. Krekenavos Mykolo Antanaičio  gimnazija</t>
  </si>
  <si>
    <t>Antanaitytė Rugilė</t>
  </si>
  <si>
    <t>Kriukaitė Gintautė</t>
  </si>
  <si>
    <t>Antanaitytė Kornelija</t>
  </si>
  <si>
    <t>41:32</t>
  </si>
  <si>
    <t>Biržų "Saulės" gimnazija</t>
  </si>
  <si>
    <t>Lapienytė Kamilė</t>
  </si>
  <si>
    <t>24:38</t>
  </si>
  <si>
    <t>26:30</t>
  </si>
  <si>
    <t>Miškinytė Gabrielė</t>
  </si>
  <si>
    <t>Grėbliūnaitė Domantė</t>
  </si>
  <si>
    <t>Bagdžiūtė Ugnė</t>
  </si>
  <si>
    <t>Klimakaitė Paulina</t>
  </si>
  <si>
    <t>39:16</t>
  </si>
  <si>
    <t>Stabingytė Austėja</t>
  </si>
  <si>
    <t>43:22</t>
  </si>
  <si>
    <t>Molėtų progimnazija</t>
  </si>
  <si>
    <t>Tūbaitė Silvija</t>
  </si>
  <si>
    <t>Vorobjovaitė Akvilė</t>
  </si>
  <si>
    <t>Putnaitė Gabija</t>
  </si>
  <si>
    <t>24:33</t>
  </si>
  <si>
    <t>Žukauskaitė Gintarė</t>
  </si>
  <si>
    <t>36:54</t>
  </si>
  <si>
    <t>Papuškaitė Ineta</t>
  </si>
  <si>
    <t>55:28</t>
  </si>
  <si>
    <t>Ižganaitytė Roberta</t>
  </si>
  <si>
    <t>24:27</t>
  </si>
  <si>
    <t>Armaitytė Auksė</t>
  </si>
  <si>
    <t>25:04</t>
  </si>
  <si>
    <t>Jazukevičiūtė Gintė</t>
  </si>
  <si>
    <t>37:04</t>
  </si>
  <si>
    <t>Balčiūtė Vaida</t>
  </si>
  <si>
    <t>40:14</t>
  </si>
  <si>
    <t>Vilniaus r. Kyviškių pagrindinė mokykla</t>
  </si>
  <si>
    <t>Kochanska Veronika</t>
  </si>
  <si>
    <t>24:57</t>
  </si>
  <si>
    <t>Urbanovič Evelina</t>
  </si>
  <si>
    <t>38:11</t>
  </si>
  <si>
    <t>Gilevska Elžbieta</t>
  </si>
  <si>
    <t>41:11</t>
  </si>
  <si>
    <t>Suchodolskytė Agata</t>
  </si>
  <si>
    <t>44:53</t>
  </si>
  <si>
    <t>Grabovskytė Sandra</t>
  </si>
  <si>
    <t>1:01:13</t>
  </si>
  <si>
    <t>Marijampolės Rygiškių Jono gimnazija</t>
  </si>
  <si>
    <t>Rauluševičiūtė Agnė</t>
  </si>
  <si>
    <t>Stankevičiūtė Aistė</t>
  </si>
  <si>
    <t>Kubiliūtė Gabija</t>
  </si>
  <si>
    <t>37:10</t>
  </si>
  <si>
    <t>Beniušytė Dovilė</t>
  </si>
  <si>
    <t>Žukauskaitė Aurika</t>
  </si>
  <si>
    <t>42:46</t>
  </si>
  <si>
    <t>Žukauskaitė Monika</t>
  </si>
  <si>
    <t>1:12:49</t>
  </si>
  <si>
    <t>Čiuludytė Guoda</t>
  </si>
  <si>
    <t>Mokusitė Miglė</t>
  </si>
  <si>
    <t>1:05:40</t>
  </si>
  <si>
    <t>1:40:27</t>
  </si>
  <si>
    <t>Sušinskytė Deimantė</t>
  </si>
  <si>
    <t>Romaškaitė Adrijana</t>
  </si>
  <si>
    <t>44:09</t>
  </si>
  <si>
    <t>Pučinskaitė Karolina</t>
  </si>
  <si>
    <t>1:16:46</t>
  </si>
  <si>
    <t>Vasiliauskaitė Mingailė</t>
  </si>
  <si>
    <t>Garbatavičiūtė Aistė</t>
  </si>
  <si>
    <t>2,4-2,5 km  14-15 KP</t>
  </si>
  <si>
    <t>Jakaitis Eitvydas</t>
  </si>
  <si>
    <t>Uktveris Marius</t>
  </si>
  <si>
    <t>Viliūnas Gediminas</t>
  </si>
  <si>
    <t>49:44</t>
  </si>
  <si>
    <t>Valadka Valentas</t>
  </si>
  <si>
    <t>Navickas Nojus</t>
  </si>
  <si>
    <t>40:47</t>
  </si>
  <si>
    <t>Šteinys Rytis</t>
  </si>
  <si>
    <t>Šteinys Paulius</t>
  </si>
  <si>
    <t>Andziulis Svajūnas</t>
  </si>
  <si>
    <t>Lukšys Rapolas</t>
  </si>
  <si>
    <t>Regesas Augustas</t>
  </si>
  <si>
    <t>Kauno "Saulės" gimnazija</t>
  </si>
  <si>
    <t>Čereška Andrius</t>
  </si>
  <si>
    <t>Blažys Gvidas</t>
  </si>
  <si>
    <t>Valavičius Benas</t>
  </si>
  <si>
    <t>Žaromskis Augustinas</t>
  </si>
  <si>
    <t>25:18</t>
  </si>
  <si>
    <t>Mickevičius Gustas</t>
  </si>
  <si>
    <t>26:44</t>
  </si>
  <si>
    <t>Klibavičius Ernestas</t>
  </si>
  <si>
    <t>Jasmontas Saulius</t>
  </si>
  <si>
    <t>35:05</t>
  </si>
  <si>
    <t>25:56</t>
  </si>
  <si>
    <t>26:01</t>
  </si>
  <si>
    <t>Petrošius Justas</t>
  </si>
  <si>
    <t>26:20</t>
  </si>
  <si>
    <t>27:26</t>
  </si>
  <si>
    <t>Rinkevičius Tomas</t>
  </si>
  <si>
    <t>Matonis Edvinas</t>
  </si>
  <si>
    <t>24:35</t>
  </si>
  <si>
    <t>Veselga Laurynas</t>
  </si>
  <si>
    <t>34:14</t>
  </si>
  <si>
    <t>Navickas Tadas</t>
  </si>
  <si>
    <t>56:02</t>
  </si>
  <si>
    <t>Šukys Martynas</t>
  </si>
  <si>
    <t>Liberis Matas</t>
  </si>
  <si>
    <t>Dauknys Ignas</t>
  </si>
  <si>
    <t>29:27</t>
  </si>
  <si>
    <t>Zelionka Nojus</t>
  </si>
  <si>
    <t>35:39</t>
  </si>
  <si>
    <t>Raudonis Tadas</t>
  </si>
  <si>
    <t>Blažys Justinas</t>
  </si>
  <si>
    <t>28:53</t>
  </si>
  <si>
    <t>38:03</t>
  </si>
  <si>
    <t>Barauskas Kostas</t>
  </si>
  <si>
    <t>41:17</t>
  </si>
  <si>
    <t>42:03</t>
  </si>
  <si>
    <t>Sužiedėlis Lukas</t>
  </si>
  <si>
    <t>27:44</t>
  </si>
  <si>
    <t>Gaina Augustinas</t>
  </si>
  <si>
    <t>Želnia Gilmintas</t>
  </si>
  <si>
    <t>49:59</t>
  </si>
  <si>
    <t>Taujanski Miroslav</t>
  </si>
  <si>
    <t>29:07</t>
  </si>
  <si>
    <t>Skvorcovas Darius</t>
  </si>
  <si>
    <t>34:38</t>
  </si>
  <si>
    <t>Klimovič Česlav</t>
  </si>
  <si>
    <t>39:42</t>
  </si>
  <si>
    <t>Paškevič Rafal</t>
  </si>
  <si>
    <t>44:30</t>
  </si>
  <si>
    <t>Vilkicki Tomaš</t>
  </si>
  <si>
    <t>50:17</t>
  </si>
  <si>
    <t>Adamavičius Lukas</t>
  </si>
  <si>
    <t>Marcinkevičius Nedas</t>
  </si>
  <si>
    <t>34:25</t>
  </si>
  <si>
    <t>Braškys Gustas</t>
  </si>
  <si>
    <t>39:38</t>
  </si>
  <si>
    <t>Dadonas Kajus</t>
  </si>
  <si>
    <t>53:32</t>
  </si>
  <si>
    <t>Grigelevičius Mantvydas</t>
  </si>
  <si>
    <t>Ginotis Gintaras</t>
  </si>
  <si>
    <t>56:57</t>
  </si>
  <si>
    <t>1:08:13</t>
  </si>
  <si>
    <t>Vilimas Edas</t>
  </si>
  <si>
    <t>Biržų "Kaštonų" pagrindinė mokykla</t>
  </si>
  <si>
    <t>28:22</t>
  </si>
  <si>
    <t>Viederis Svajūnas</t>
  </si>
  <si>
    <t>40:33</t>
  </si>
  <si>
    <t>53:00</t>
  </si>
  <si>
    <t>Ruopas Mantas</t>
  </si>
  <si>
    <t>57:17</t>
  </si>
  <si>
    <t>Braškys Arnoldas</t>
  </si>
  <si>
    <t>1:11:12</t>
  </si>
  <si>
    <t>28:31</t>
  </si>
  <si>
    <t>Demenis Nedas</t>
  </si>
  <si>
    <t>41:45</t>
  </si>
  <si>
    <t>45:22</t>
  </si>
  <si>
    <t>1:05:05</t>
  </si>
  <si>
    <t>Genovaitė Dambrauskienė</t>
  </si>
  <si>
    <t>Lietuvos mokyklų žaidynių orientavimosi sporto finalinės varžybos</t>
  </si>
  <si>
    <t>Komandiniai rezultatai  </t>
  </si>
  <si>
    <t>2019-05-23,   Marijampolė  </t>
  </si>
  <si>
    <t>Deveikytė Benedikta</t>
  </si>
  <si>
    <t>Babenskaitė Nida</t>
  </si>
  <si>
    <t>Dementavičiūtė Aistė</t>
  </si>
  <si>
    <t>Dovidavičiūtė Luka</t>
  </si>
  <si>
    <t>Micevičiūtė Austėja</t>
  </si>
  <si>
    <t>Gapšytė Ieva</t>
  </si>
  <si>
    <t>Jatulytė Austėja</t>
  </si>
  <si>
    <t>Stongvilaitė Oksana</t>
  </si>
  <si>
    <t>27:36</t>
  </si>
  <si>
    <t>Karlonaitė Beatričė</t>
  </si>
  <si>
    <t>Lukauskaitė Rūta</t>
  </si>
  <si>
    <t>Ivaškaitė Emilija</t>
  </si>
  <si>
    <t>Lukšytė Judita</t>
  </si>
  <si>
    <t>Tulickaitė Vaiva</t>
  </si>
  <si>
    <t>Balaikaitė Vasarė</t>
  </si>
  <si>
    <t>Stagniūnaitė Aistė</t>
  </si>
  <si>
    <t>Kriščiūnaitė Justina</t>
  </si>
  <si>
    <t>Matelytė Morta Marija</t>
  </si>
  <si>
    <t>Barisevičiūtė Justina</t>
  </si>
  <si>
    <t>29:34</t>
  </si>
  <si>
    <t>Čižauskaitė Agota</t>
  </si>
  <si>
    <t>Jasūdaitė Karina</t>
  </si>
  <si>
    <t>28:09</t>
  </si>
  <si>
    <t>30:30</t>
  </si>
  <si>
    <t>41:34</t>
  </si>
  <si>
    <t>Šeikytė Kamilė</t>
  </si>
  <si>
    <t>33:32</t>
  </si>
  <si>
    <t>Armanavičiūtė Rasa</t>
  </si>
  <si>
    <t>44:54</t>
  </si>
  <si>
    <t>Petrauskaitė Giedrė</t>
  </si>
  <si>
    <t>1:17:30</t>
  </si>
  <si>
    <t>Gaidytė Indrė</t>
  </si>
  <si>
    <t>1:22:30</t>
  </si>
  <si>
    <t>Gaidytė Ernesta</t>
  </si>
  <si>
    <t>1:22:31</t>
  </si>
  <si>
    <t>Alytaus Panemunės progimnazija</t>
  </si>
  <si>
    <t>Gegužytė Emilija</t>
  </si>
  <si>
    <t>Azaravičiūtė Vika</t>
  </si>
  <si>
    <t>Jasionytė Aurėja</t>
  </si>
  <si>
    <t>24:22</t>
  </si>
  <si>
    <t>Azaravičiūtė Enrika</t>
  </si>
  <si>
    <t>Dikčiūtė Emilija</t>
  </si>
  <si>
    <t>34:54</t>
  </si>
  <si>
    <t>Klaipėdos Vydūno gimnazija</t>
  </si>
  <si>
    <t>Denisovaitė Rugilė</t>
  </si>
  <si>
    <t>Šikšniūtė Roberta</t>
  </si>
  <si>
    <t>Adomauskaitė Aistė</t>
  </si>
  <si>
    <t>31:05</t>
  </si>
  <si>
    <t>Poškaitė Liepa</t>
  </si>
  <si>
    <t>Tarvydaitė Linara</t>
  </si>
  <si>
    <t>Sprincenaitė Edita</t>
  </si>
  <si>
    <t>26:47</t>
  </si>
  <si>
    <t>Vismantaitė Kamilė</t>
  </si>
  <si>
    <t>26:48</t>
  </si>
  <si>
    <t>Kirkliauskaitė Liveta</t>
  </si>
  <si>
    <t>29:23</t>
  </si>
  <si>
    <t>Pučetaitė Inga</t>
  </si>
  <si>
    <t>Matulionytė Orinta</t>
  </si>
  <si>
    <t>Kulvinskaitė Livija</t>
  </si>
  <si>
    <t>25:21</t>
  </si>
  <si>
    <t>27:28</t>
  </si>
  <si>
    <t>Jaruševičiūtė Brigita</t>
  </si>
  <si>
    <t>41:23</t>
  </si>
  <si>
    <t>Turauskaitė Dainora</t>
  </si>
  <si>
    <t>Rekašiūtė Greta</t>
  </si>
  <si>
    <t>Lingaitė Augustė</t>
  </si>
  <si>
    <t>Averkaitė Miglė</t>
  </si>
  <si>
    <t>31:24</t>
  </si>
  <si>
    <t>Markevičiūtė Kotryna</t>
  </si>
  <si>
    <t>49:25</t>
  </si>
  <si>
    <t>Zemenskaitė Simona</t>
  </si>
  <si>
    <t>Kasperaitė Gabrielė</t>
  </si>
  <si>
    <t>Jakutovič Dominyka</t>
  </si>
  <si>
    <t>24:55</t>
  </si>
  <si>
    <t>Sudnikevič Evelina</t>
  </si>
  <si>
    <t>31:48</t>
  </si>
  <si>
    <t>Stankevičiūtė Emilija</t>
  </si>
  <si>
    <t>Zachaževska Aleksandra</t>
  </si>
  <si>
    <t>Pavtel Gabriela</t>
  </si>
  <si>
    <t>Širvintų "Atžalyno"progimnazija</t>
  </si>
  <si>
    <t>Bakšanskytė Modesta</t>
  </si>
  <si>
    <t>55:06</t>
  </si>
  <si>
    <t>Bendorytė Fausta</t>
  </si>
  <si>
    <t>1:08:42</t>
  </si>
  <si>
    <t>Ivanauskaitė Austėja</t>
  </si>
  <si>
    <t>Mikalajūnaitė Urtė</t>
  </si>
  <si>
    <t>Maceikaitė Kamilija</t>
  </si>
  <si>
    <t>51:34</t>
  </si>
  <si>
    <t>Vaičaitytė Barbora</t>
  </si>
  <si>
    <t>1:19:30</t>
  </si>
  <si>
    <t>Skelkytė Justė</t>
  </si>
  <si>
    <t>Maceikaitė Andrėja</t>
  </si>
  <si>
    <t>Mikalainytė Giedrė</t>
  </si>
  <si>
    <t>Malinovskaja Gabriela</t>
  </si>
  <si>
    <t>1:01:52</t>
  </si>
  <si>
    <t>Simanovičiūtė Sabrina</t>
  </si>
  <si>
    <t>Omarolieva Karolina</t>
  </si>
  <si>
    <t>Veligoraitė Aurelija</t>
  </si>
  <si>
    <t>Boris Evelina</t>
  </si>
  <si>
    <t>Liutkus Mantas</t>
  </si>
  <si>
    <t>Butauskas Marijus</t>
  </si>
  <si>
    <t>Juknevičius Domas</t>
  </si>
  <si>
    <t>Jasinskas Rytis</t>
  </si>
  <si>
    <t>Karašauskas Jokūbas</t>
  </si>
  <si>
    <t>Riauka Simonas</t>
  </si>
  <si>
    <t>Račkus Rokas</t>
  </si>
  <si>
    <t>Denisovas Somantas</t>
  </si>
  <si>
    <t>Mačiulaitis Justinas</t>
  </si>
  <si>
    <t>Denisovas Eimantas</t>
  </si>
  <si>
    <t>58:10</t>
  </si>
  <si>
    <t>Marijampolės Sūduvos gimnazija</t>
  </si>
  <si>
    <t>Bielevičius Matas</t>
  </si>
  <si>
    <t>Čeplikas Augustas</t>
  </si>
  <si>
    <t>Klesevičius Vydūnas</t>
  </si>
  <si>
    <t>Galinskas Skirmantas</t>
  </si>
  <si>
    <t>Spūdys Domas</t>
  </si>
  <si>
    <t>25:08</t>
  </si>
  <si>
    <t>Vaškys Martynas</t>
  </si>
  <si>
    <t>Vaškys Mantas</t>
  </si>
  <si>
    <t>Šiaulių "Juventos" progimnazija</t>
  </si>
  <si>
    <t>Poškus Ignas</t>
  </si>
  <si>
    <t>Kančiauskas Šarūnas</t>
  </si>
  <si>
    <t>Bernikas Domas</t>
  </si>
  <si>
    <t>Gružas Armantas</t>
  </si>
  <si>
    <t>28:03</t>
  </si>
  <si>
    <t>Sartanavičius Vakaris</t>
  </si>
  <si>
    <t>Jadeška Dagnis</t>
  </si>
  <si>
    <t>Sidaras Dovydas</t>
  </si>
  <si>
    <t>27:09</t>
  </si>
  <si>
    <t>Kudarauskas Nojus</t>
  </si>
  <si>
    <t>28:29</t>
  </si>
  <si>
    <t>Tervydavičius Domas</t>
  </si>
  <si>
    <t>33:59</t>
  </si>
  <si>
    <t>Mažutis Ervinas</t>
  </si>
  <si>
    <t>26:32</t>
  </si>
  <si>
    <t>Arcišauskis Orestas</t>
  </si>
  <si>
    <t>29:17</t>
  </si>
  <si>
    <t>Tenikaitis Karolis</t>
  </si>
  <si>
    <t>29:19</t>
  </si>
  <si>
    <t>Petrošius Rokas</t>
  </si>
  <si>
    <t>Beliakovas Arnoldas</t>
  </si>
  <si>
    <t>30:35</t>
  </si>
  <si>
    <t>Kratkovskis Justas</t>
  </si>
  <si>
    <t>Kliacevič Lukaš</t>
  </si>
  <si>
    <t>41:06</t>
  </si>
  <si>
    <t>Parvickis Dovydas</t>
  </si>
  <si>
    <t>46:48</t>
  </si>
  <si>
    <t>Narbutas Dominykas</t>
  </si>
  <si>
    <t>Ovsianski Karolis</t>
  </si>
  <si>
    <t>29:15</t>
  </si>
  <si>
    <t>Suchovej Ernest</t>
  </si>
  <si>
    <t>32:11</t>
  </si>
  <si>
    <t>Aleksiukaitis Karolis</t>
  </si>
  <si>
    <t>1:29:06</t>
  </si>
  <si>
    <t>Paškevič Roland</t>
  </si>
  <si>
    <t>Kauno r. Akademijos Ugnės Karvelis gimnazija</t>
  </si>
  <si>
    <t>Petrauskas Karolis</t>
  </si>
  <si>
    <t>Jokubauskas Gvidas</t>
  </si>
  <si>
    <t>Pietničia Ignas</t>
  </si>
  <si>
    <t>Kavaliūnas Domantas</t>
  </si>
  <si>
    <t>54:21</t>
  </si>
  <si>
    <t>1:11:00</t>
  </si>
  <si>
    <t>Bieliauskas Danielius</t>
  </si>
  <si>
    <t>1:17:27</t>
  </si>
  <si>
    <t>Činčikas Almantas</t>
  </si>
  <si>
    <t>26:07</t>
  </si>
  <si>
    <t>Daubaras Aurimas</t>
  </si>
  <si>
    <t>Dauknys Gytis</t>
  </si>
  <si>
    <t>32:49</t>
  </si>
  <si>
    <t>Grinevičius Astijus</t>
  </si>
  <si>
    <t>Židonis Adomas</t>
  </si>
  <si>
    <t>Spundzevičius Gytis</t>
  </si>
  <si>
    <t>Jonaitis Pijus</t>
  </si>
  <si>
    <t>31:18</t>
  </si>
  <si>
    <t>Jakšta Ignas</t>
  </si>
  <si>
    <t>31:19</t>
  </si>
  <si>
    <t>Varaneckas Pijus</t>
  </si>
  <si>
    <t>Česonis Kristijonas</t>
  </si>
  <si>
    <t>Kurklietis Kostas</t>
  </si>
  <si>
    <t>30:18</t>
  </si>
  <si>
    <t>Navickas Nikodemas</t>
  </si>
  <si>
    <t>35:35</t>
  </si>
  <si>
    <t>Ašaka Laurynas</t>
  </si>
  <si>
    <t>Prunskus Evaldas</t>
  </si>
  <si>
    <t>Tchonovičius Rolandas</t>
  </si>
  <si>
    <t>Skripkūnas Dovydas</t>
  </si>
  <si>
    <t>37:02</t>
  </si>
  <si>
    <t>Valacka Edvinas</t>
  </si>
  <si>
    <t>Kaščiūnas Titas</t>
  </si>
  <si>
    <t>Keršis Deimantas</t>
  </si>
  <si>
    <t>2,5 km,  13 KP</t>
  </si>
  <si>
    <t>3,0 km,  16 KP</t>
  </si>
  <si>
    <r>
      <t>Vaikinai</t>
    </r>
    <r>
      <rPr>
        <sz val="14"/>
        <color indexed="8"/>
        <rFont val="Calibri"/>
        <family val="2"/>
        <charset val="186"/>
      </rPr>
      <t xml:space="preserve">  </t>
    </r>
  </si>
  <si>
    <t>Vida Ūsienė</t>
  </si>
  <si>
    <t>Marijampolės Rygiškių Jono  gimnazija</t>
  </si>
  <si>
    <t>Plungės r. Žemaičių Kalvarijos  M.Valančiaus gimnazija</t>
  </si>
  <si>
    <t>Panevėžio r. Krekenavos  M.Antanaičio gimnazija</t>
  </si>
  <si>
    <t>Molėtų r. Suginčių pagrindinė  mokykla</t>
  </si>
  <si>
    <t>Vilniaus r. Kyviškių pagrindinė  mokykla</t>
  </si>
  <si>
    <t>Vilkaviškio r. Kybartų "Saulės"  progimnazija</t>
  </si>
  <si>
    <t>Šalčininkų Lietuvos tūkstantmečio  gimnazija</t>
  </si>
  <si>
    <t>Plungės r. Žemaičių Kalvarijos  M.Valančiaus gimnazija</t>
  </si>
  <si>
    <t>Alytaus Vidzgirio pagrindinė  mokykla</t>
  </si>
  <si>
    <t>Šilalės r. Pajūrio Stanislovo Biržiškio  gimnazija</t>
  </si>
  <si>
    <t>2023-05-18,   Šiauliai  </t>
  </si>
  <si>
    <t>2,7 - 2,8  km,  11 KP</t>
  </si>
  <si>
    <t>Vilniaus jėzuitų gimnazija</t>
  </si>
  <si>
    <t>Dienytė Margarita</t>
  </si>
  <si>
    <t>16:19 (  1)</t>
  </si>
  <si>
    <t>Staišiūnaitė Emilija</t>
  </si>
  <si>
    <t>18:43 (  1)</t>
  </si>
  <si>
    <t>Dyšaitė Vytenė</t>
  </si>
  <si>
    <t>24:45 (  4)</t>
  </si>
  <si>
    <t>Dyšaitė Meda</t>
  </si>
  <si>
    <t>31:44 (  6)</t>
  </si>
  <si>
    <t>Telšių "Atžalyno" progimnazija</t>
  </si>
  <si>
    <t>Skirmantaitė Gabrielė</t>
  </si>
  <si>
    <t>19:03 (  1)</t>
  </si>
  <si>
    <t>Jankauskaitė Martyna</t>
  </si>
  <si>
    <t>20:22 (  2)</t>
  </si>
  <si>
    <t>Urbonaitė Gabija</t>
  </si>
  <si>
    <t>23:54 (  5)</t>
  </si>
  <si>
    <t>Skirmantaitė Justė</t>
  </si>
  <si>
    <t>29:14 (  3)</t>
  </si>
  <si>
    <t>Kauno Petrašiūnų progimnazija</t>
  </si>
  <si>
    <t>Mikalauskaitėvgerda</t>
  </si>
  <si>
    <t>18:54 (  2)</t>
  </si>
  <si>
    <t>Naruševičiūtė Anelė</t>
  </si>
  <si>
    <t>20:24 (  2)</t>
  </si>
  <si>
    <t>Borusevičiūtė Emilija</t>
  </si>
  <si>
    <t>29:49 (  4)</t>
  </si>
  <si>
    <t>Grigaitytė Evita</t>
  </si>
  <si>
    <t>35:37 (  7)</t>
  </si>
  <si>
    <t>Vaškūnaitė Kamilė</t>
  </si>
  <si>
    <t>Šiaulių Dainų progimnazija</t>
  </si>
  <si>
    <t>Sireikytė Rusnė</t>
  </si>
  <si>
    <t>21:03 (  3)</t>
  </si>
  <si>
    <t>Pušinytė Deimantė</t>
  </si>
  <si>
    <t>21:13 (  4)</t>
  </si>
  <si>
    <t>Raustytė Aušrinė</t>
  </si>
  <si>
    <t>31:25 (  6)</t>
  </si>
  <si>
    <t>Juodeikytė Emilija</t>
  </si>
  <si>
    <t>31:30 (  3)</t>
  </si>
  <si>
    <t>Raustytė Simona</t>
  </si>
  <si>
    <t>33:22 (  6)</t>
  </si>
  <si>
    <t>Plungės r. Alsėdžių S. Narutavičiaus gimnazija</t>
  </si>
  <si>
    <t>Saukaitė Gabija</t>
  </si>
  <si>
    <t>20:56 (  3)</t>
  </si>
  <si>
    <t>Rusnė Vakdarytė</t>
  </si>
  <si>
    <t>28:13 (  5)</t>
  </si>
  <si>
    <t>Saukaitė Goda</t>
  </si>
  <si>
    <t>30:10 (  5)</t>
  </si>
  <si>
    <t>Vyšniauskaitė Emila</t>
  </si>
  <si>
    <t>33:59 (  6)</t>
  </si>
  <si>
    <t>Klaipėdos Vydūno gimnazija</t>
  </si>
  <si>
    <t>Vainoriūtė Elzė</t>
  </si>
  <si>
    <t>22:59 (  4)</t>
  </si>
  <si>
    <t>Denisovaitė Rugilė</t>
  </si>
  <si>
    <t>27:23 (  2)</t>
  </si>
  <si>
    <t>Lūžytė Lineta</t>
  </si>
  <si>
    <t>Geraščenko Elinga</t>
  </si>
  <si>
    <t>41:11 (  8)</t>
  </si>
  <si>
    <t>Narvydaitė Eglė</t>
  </si>
  <si>
    <t>1:24:20 (  5)</t>
  </si>
  <si>
    <t>Činčikaitė Miglė</t>
  </si>
  <si>
    <t>18:05 (  1)</t>
  </si>
  <si>
    <t>Kevėnaitė Agilė</t>
  </si>
  <si>
    <t>25:51 (  2)</t>
  </si>
  <si>
    <t>Kriščiūnaitė Gintarė</t>
  </si>
  <si>
    <t>37:01 (  7)</t>
  </si>
  <si>
    <t>Kartanaitė Smiltė</t>
  </si>
  <si>
    <t>48:47 (  8)</t>
  </si>
  <si>
    <t>Pribušauskaitė Jomilė</t>
  </si>
  <si>
    <t>1:01:17 (  9)</t>
  </si>
  <si>
    <t>Panevėžio r. Krekenavos M.Antanaičio gimnazija</t>
  </si>
  <si>
    <t>Jasūdaitė Karina</t>
  </si>
  <si>
    <t>21:00 (  3)</t>
  </si>
  <si>
    <t>Subatkytė Rugilė</t>
  </si>
  <si>
    <t>24:26 (  1)</t>
  </si>
  <si>
    <t>Olechnaitė Austėja</t>
  </si>
  <si>
    <t>46:01 (  8)</t>
  </si>
  <si>
    <t>Grybytė Lauryna</t>
  </si>
  <si>
    <t>1:18:43 (10)</t>
  </si>
  <si>
    <t>Banaitytė Rugilė</t>
  </si>
  <si>
    <t>Vilniaus r. Kyviškių pagrindinė mokykla</t>
  </si>
  <si>
    <t>Babič Diana</t>
  </si>
  <si>
    <t>42:50 (  7)</t>
  </si>
  <si>
    <t>Gil Elžbieta</t>
  </si>
  <si>
    <t>54:00 (  8)</t>
  </si>
  <si>
    <t>Sinkevič Kamilė</t>
  </si>
  <si>
    <t>1:04:19 (  9)</t>
  </si>
  <si>
    <t>Balcevič Kamila</t>
  </si>
  <si>
    <t>1:26:58 (10)</t>
  </si>
  <si>
    <t>Marijampolės sav. Sasnavos pagrindinė mokykla</t>
  </si>
  <si>
    <t>Skirkaitė Ugnė</t>
  </si>
  <si>
    <t>41:40 (  7)</t>
  </si>
  <si>
    <t>Sederevičiūtė Rugilė</t>
  </si>
  <si>
    <t>1:06:46 (  9)</t>
  </si>
  <si>
    <t>Balaikaitė Kamilė</t>
  </si>
  <si>
    <t>1:15:00 (11)</t>
  </si>
  <si>
    <t>Grigutytė Justė</t>
  </si>
  <si>
    <t>Čebatoriūtė Urtė</t>
  </si>
  <si>
    <t>Gedvilaitė Urtė</t>
  </si>
  <si>
    <t>1:13:23 (10)</t>
  </si>
  <si>
    <t>Gasiūnaitė Vytautė</t>
  </si>
  <si>
    <t>1:16:34 (  4)</t>
  </si>
  <si>
    <t>Viciūnaitė Vėjūnė</t>
  </si>
  <si>
    <t>1:29:45 (  9)</t>
  </si>
  <si>
    <t>Mačiukaitė Marija</t>
  </si>
  <si>
    <t>Krisikėnaitė Paula</t>
  </si>
  <si>
    <t>3,2 - 3,3  km,  13-14 KP</t>
  </si>
  <si>
    <t>Dienys Algirdas</t>
  </si>
  <si>
    <t>18:38 (  1)</t>
  </si>
  <si>
    <t>Jakštys Jonas</t>
  </si>
  <si>
    <t>18:55 (  3)</t>
  </si>
  <si>
    <t>Kedys Povilas</t>
  </si>
  <si>
    <t>21:43 (  2)</t>
  </si>
  <si>
    <t>Montvila Mykolas</t>
  </si>
  <si>
    <t>23:21 (  3)</t>
  </si>
  <si>
    <t>Lukoševičius Oskaras</t>
  </si>
  <si>
    <t>54:38 (10)</t>
  </si>
  <si>
    <t>Barauskas Paulius</t>
  </si>
  <si>
    <t>16:35 (  1)</t>
  </si>
  <si>
    <t>Subatkis Vitas</t>
  </si>
  <si>
    <t>20:48 (  3)</t>
  </si>
  <si>
    <t>Tarulis Deivis</t>
  </si>
  <si>
    <t>22:55 (  3)</t>
  </si>
  <si>
    <t>Juknevičius Domas</t>
  </si>
  <si>
    <t>23:48 (  3)</t>
  </si>
  <si>
    <t>Petraitis Rytis</t>
  </si>
  <si>
    <t>29:42 (  7)</t>
  </si>
  <si>
    <t>Kauno LMSU gimnazija</t>
  </si>
  <si>
    <t>Pečiulis Simas</t>
  </si>
  <si>
    <t>18:13 (  2)</t>
  </si>
  <si>
    <t>Gineika Julius</t>
  </si>
  <si>
    <t>18:22 (  1)</t>
  </si>
  <si>
    <t>Čaplikas Herkus Pijus</t>
  </si>
  <si>
    <t>20:18 (  2)</t>
  </si>
  <si>
    <t>Budrys Džiugas</t>
  </si>
  <si>
    <t>27:43 (  4)</t>
  </si>
  <si>
    <t>Kreišmonas Gintaras</t>
  </si>
  <si>
    <t>Kapilovas Tomas</t>
  </si>
  <si>
    <t>19:49 (  5)</t>
  </si>
  <si>
    <t>Stanelis Saulius</t>
  </si>
  <si>
    <t>20:36 (  2)</t>
  </si>
  <si>
    <t>Liubinas Deividas</t>
  </si>
  <si>
    <t>22:21 (  2)</t>
  </si>
  <si>
    <t>Liandzbergas Mykolas</t>
  </si>
  <si>
    <t>24:39 (  5)</t>
  </si>
  <si>
    <t>Bernikas Domas</t>
  </si>
  <si>
    <t>26:02 (  4)</t>
  </si>
  <si>
    <t>Beržius Linas</t>
  </si>
  <si>
    <t>19:13 (  4)</t>
  </si>
  <si>
    <t>Razutis Edilijus</t>
  </si>
  <si>
    <t>20:34 (  1)</t>
  </si>
  <si>
    <t>Babarskasdanielius</t>
  </si>
  <si>
    <t>21:35 (  1)</t>
  </si>
  <si>
    <t>Kelevaitis Erikas</t>
  </si>
  <si>
    <t>27:11 (  6)</t>
  </si>
  <si>
    <t>Užupis Vakaris</t>
  </si>
  <si>
    <t>36:32 (  7)</t>
  </si>
  <si>
    <t>Telšių Vincento Borisevičiaus gimnazija</t>
  </si>
  <si>
    <t>Žvirzdinas Justas</t>
  </si>
  <si>
    <t>24:10 (  4)</t>
  </si>
  <si>
    <t>Kundrotas Paulius</t>
  </si>
  <si>
    <t>26:39 (  5)</t>
  </si>
  <si>
    <t>Sukauskas Dovydas</t>
  </si>
  <si>
    <t>30:53 (  6)</t>
  </si>
  <si>
    <t>Šulcas Elijus</t>
  </si>
  <si>
    <t>36:08 (  7)</t>
  </si>
  <si>
    <t>Rubečius Kristupas</t>
  </si>
  <si>
    <t>36:44 (  5)</t>
  </si>
  <si>
    <t>Plungės "Ryto" pagrindinė mokykla</t>
  </si>
  <si>
    <t>Miknys Simonas</t>
  </si>
  <si>
    <t>23:05 (  4)</t>
  </si>
  <si>
    <t>Skuodas Kasparas</t>
  </si>
  <si>
    <t>27:10 (  6)</t>
  </si>
  <si>
    <t>Rimkus Simonas</t>
  </si>
  <si>
    <t>39:12 (  9)</t>
  </si>
  <si>
    <t>Rankauskas Nojus</t>
  </si>
  <si>
    <t>46:10 (  7)</t>
  </si>
  <si>
    <t>Vičius Aivaras</t>
  </si>
  <si>
    <t>1:03:25 (10)</t>
  </si>
  <si>
    <t>Alytaus Panemunės progimnazija</t>
  </si>
  <si>
    <t>Milius Domantas</t>
  </si>
  <si>
    <t>25:50 (  5)</t>
  </si>
  <si>
    <t>Urbanavičiuskarolis</t>
  </si>
  <si>
    <t>37:03 (  8)</t>
  </si>
  <si>
    <t>Blažukas Laertas</t>
  </si>
  <si>
    <t>45:38 (  7)</t>
  </si>
  <si>
    <t>Kunčinas Vytautas</t>
  </si>
  <si>
    <t>48:18 (  8)</t>
  </si>
  <si>
    <t>Gustas Ivanauskis</t>
  </si>
  <si>
    <t>Juška Jonas</t>
  </si>
  <si>
    <t>49:50 (  9)</t>
  </si>
  <si>
    <t>Kačinskas Dovydas</t>
  </si>
  <si>
    <t>1:13:44 (11)</t>
  </si>
  <si>
    <t>Undzėnas Domas</t>
  </si>
  <si>
    <t>1:18:21 (  9)</t>
  </si>
  <si>
    <t>Vasylis Ervinas</t>
  </si>
  <si>
    <t>1:21:42 (  9)</t>
  </si>
  <si>
    <t>Mažuika Deimantas</t>
  </si>
  <si>
    <t>Klaipėdos licėjus</t>
  </si>
  <si>
    <t>Kavoliūnas Nikolas</t>
  </si>
  <si>
    <t>27:00 (  6)</t>
  </si>
  <si>
    <t>Virbalas Vincentas</t>
  </si>
  <si>
    <t>46:00 (  6)</t>
  </si>
  <si>
    <t>Lygnugaris Ugnius</t>
  </si>
  <si>
    <t>46:05 (  8)</t>
  </si>
  <si>
    <t>Dubrovskij Edvin</t>
  </si>
  <si>
    <t>Rindokas Marijus</t>
  </si>
  <si>
    <t>Šilaika Airas</t>
  </si>
  <si>
    <t>40:01 (10)</t>
  </si>
  <si>
    <t>Starkus Saidas</t>
  </si>
  <si>
    <t>1:04:16 (  8)</t>
  </si>
  <si>
    <t>Žygas Dovydas</t>
  </si>
  <si>
    <t>1:06:12 (11)</t>
  </si>
  <si>
    <t>Valčiukas Martynas</t>
  </si>
  <si>
    <t>Karalevičius Simas</t>
  </si>
  <si>
    <t>Kosač Daniel</t>
  </si>
  <si>
    <t>41:52 (  8)</t>
  </si>
  <si>
    <t>Krukovskij Ernest</t>
  </si>
  <si>
    <t>53:57 (  9)</t>
  </si>
  <si>
    <t>Jermak Radoslav Michal</t>
  </si>
  <si>
    <t>Ernest Adnopol</t>
  </si>
  <si>
    <t>Aleksiukaitis Karolis</t>
  </si>
  <si>
    <t>Nerijus Vidžiūnas</t>
  </si>
  <si>
    <t>2024-05-16,   Alytus</t>
  </si>
  <si>
    <t>2,3 - 2,4  km,  11-12 KP</t>
  </si>
  <si>
    <t>14:03 (  1)</t>
  </si>
  <si>
    <t>17:59 (  1)</t>
  </si>
  <si>
    <t>Archipovaitė Živilė</t>
  </si>
  <si>
    <t>19:05 (  3)</t>
  </si>
  <si>
    <t>Aleliūnaitė Irmantė</t>
  </si>
  <si>
    <t>19:45 (  2)</t>
  </si>
  <si>
    <t>Sazonova Brigita</t>
  </si>
  <si>
    <t>25:20 (  5)</t>
  </si>
  <si>
    <t>18:38 (  2)</t>
  </si>
  <si>
    <t>18:42 (  1)</t>
  </si>
  <si>
    <t>Mikalauskaitė Gerda</t>
  </si>
  <si>
    <t>18:49 (  2)</t>
  </si>
  <si>
    <t>25:58 (  6)</t>
  </si>
  <si>
    <t>Rekštytė Hermina</t>
  </si>
  <si>
    <t>1:14:02 (10)</t>
  </si>
  <si>
    <t>Telšių Atžalyno progimnazija</t>
  </si>
  <si>
    <t>18:36 (  1)</t>
  </si>
  <si>
    <t>21:54 (  2)</t>
  </si>
  <si>
    <t>22:01 (  4)</t>
  </si>
  <si>
    <t>24:07 (  4)</t>
  </si>
  <si>
    <t>Plungės r. Žemaičių Kalvarijos M.Valančiaus gimnazija</t>
  </si>
  <si>
    <t>Veselytė Gabrielė</t>
  </si>
  <si>
    <t>16:46 (  1)</t>
  </si>
  <si>
    <t>Lingytė Kamilė</t>
  </si>
  <si>
    <t>22:33 (  3)</t>
  </si>
  <si>
    <t>Raišutytė Simona</t>
  </si>
  <si>
    <t>31:37 (  5)</t>
  </si>
  <si>
    <t>Pociutė Goda</t>
  </si>
  <si>
    <t>36:19 (  8)</t>
  </si>
  <si>
    <t>Simonavičiūtė Eglė</t>
  </si>
  <si>
    <t>1:11:14 (  8)</t>
  </si>
  <si>
    <t>Barzdžiūtė Aistė</t>
  </si>
  <si>
    <t>19:55 (  3)</t>
  </si>
  <si>
    <t>Lipinskaitė Emilija</t>
  </si>
  <si>
    <t>22:42 (  3)</t>
  </si>
  <si>
    <t>Riaukaitė Livija</t>
  </si>
  <si>
    <t>29:51 (  3)</t>
  </si>
  <si>
    <t>Kučinskaitė Viltė</t>
  </si>
  <si>
    <t>35:10 (  5)</t>
  </si>
  <si>
    <t>Vilčiauskaitė Danielė</t>
  </si>
  <si>
    <t>Klaipėdos Vėtrungės gimnazija</t>
  </si>
  <si>
    <t>Kisieliūtė Silvija</t>
  </si>
  <si>
    <t>23:17 (  4)</t>
  </si>
  <si>
    <t>Piktūrnaitė Aleksandra</t>
  </si>
  <si>
    <t>30:17 (  4)</t>
  </si>
  <si>
    <t>Timofejeva Lonita</t>
  </si>
  <si>
    <t>45:30 (  7)</t>
  </si>
  <si>
    <t>Sadauskaitė Saulė</t>
  </si>
  <si>
    <t>45:38 (  6)</t>
  </si>
  <si>
    <t>Mackevičiūtė Aušrinė</t>
  </si>
  <si>
    <t>25:23 (  5)</t>
  </si>
  <si>
    <t>Vailionytė Lėja</t>
  </si>
  <si>
    <t>27:34 (  6)</t>
  </si>
  <si>
    <t>Glaveckaitė Uršulė</t>
  </si>
  <si>
    <t>31:10 (  5)</t>
  </si>
  <si>
    <t>Gricukaitė Viltė</t>
  </si>
  <si>
    <t>1:01:57 (  9)</t>
  </si>
  <si>
    <t>Ruseckaitė Aurėja</t>
  </si>
  <si>
    <t>Panevėžio "Vilties progimnazija</t>
  </si>
  <si>
    <t>Šimaitė Armantė</t>
  </si>
  <si>
    <t>19:04 (  2)</t>
  </si>
  <si>
    <t>Preidytė Kira</t>
  </si>
  <si>
    <t>36:58 (  6)</t>
  </si>
  <si>
    <t>Žostautaitė Urtė</t>
  </si>
  <si>
    <t>1:08:00 (10)</t>
  </si>
  <si>
    <t>Vederytė Ilzė</t>
  </si>
  <si>
    <t>1:28:03 (  9)</t>
  </si>
  <si>
    <t>Kaminskaitė Rugilė</t>
  </si>
  <si>
    <t>1:42:41 (10)</t>
  </si>
  <si>
    <t>Skvorcovaitė Ema</t>
  </si>
  <si>
    <t>42:35 (  6)</t>
  </si>
  <si>
    <t>Mickevič Latika</t>
  </si>
  <si>
    <t>53:23 (  7)</t>
  </si>
  <si>
    <t>58:51 (  8)</t>
  </si>
  <si>
    <t>Mickevič Sofija</t>
  </si>
  <si>
    <t>1:32:44 (12)</t>
  </si>
  <si>
    <t>Ruiko Milėna</t>
  </si>
  <si>
    <t>1:40:29 (10)</t>
  </si>
  <si>
    <t>Kauno r. VDU Ugnės Karvelis gimnazija</t>
  </si>
  <si>
    <t>Steponaitė Aleksandra</t>
  </si>
  <si>
    <t>59:21 (  9)</t>
  </si>
  <si>
    <t>Miliauskaitė Jorūnė</t>
  </si>
  <si>
    <t>1:01:16 (  9)</t>
  </si>
  <si>
    <t>Steponaitė Erika</t>
  </si>
  <si>
    <t>1:23:06 (11)</t>
  </si>
  <si>
    <t>Juškaitė Urtė</t>
  </si>
  <si>
    <t>1:32:09 (10)</t>
  </si>
  <si>
    <t>Juozaitytė Simona</t>
  </si>
  <si>
    <t>28:58 (  7)</t>
  </si>
  <si>
    <t>Ąžuolaitytė Aistė</t>
  </si>
  <si>
    <t>53:24 (  8)</t>
  </si>
  <si>
    <t>59:47 (  9)</t>
  </si>
  <si>
    <t>Valiukaitė Rasa</t>
  </si>
  <si>
    <t>Prienų "Ąžuolo" progimnazija</t>
  </si>
  <si>
    <t>Žilinskaitė Deimantė</t>
  </si>
  <si>
    <t>40:54 (  8)</t>
  </si>
  <si>
    <t>Valatkaitė Ema</t>
  </si>
  <si>
    <t>45:47 (  7)</t>
  </si>
  <si>
    <t>Stabačinskaitė Emilija</t>
  </si>
  <si>
    <t>1:47:45 (11)</t>
  </si>
  <si>
    <t>Kreivėnaitė Ieva</t>
  </si>
  <si>
    <t>Mažeikių Pavasario progimnazija</t>
  </si>
  <si>
    <t>Vilčinskytė Marija</t>
  </si>
  <si>
    <t>1:47:47 (12)</t>
  </si>
  <si>
    <t>Juodeikytė Ugnė</t>
  </si>
  <si>
    <t>2:03:48 (11)</t>
  </si>
  <si>
    <t>Šarkelytė Kotryna</t>
  </si>
  <si>
    <t>2:03:52 (11)</t>
  </si>
  <si>
    <t>Sidabraitė Viltė</t>
  </si>
  <si>
    <t>Gurauskaitė Kornelija</t>
  </si>
  <si>
    <t>21:24 (  4)</t>
  </si>
  <si>
    <t>39:20 (  7)</t>
  </si>
  <si>
    <t>2,7 - 2,8  km,  14-15 KP</t>
  </si>
  <si>
    <t>16:21 (  1)</t>
  </si>
  <si>
    <t>16:31 (  1)</t>
  </si>
  <si>
    <t>17:43 (  1)</t>
  </si>
  <si>
    <t>17:48 (  1)</t>
  </si>
  <si>
    <t>Petraitis Gytis</t>
  </si>
  <si>
    <t>22:49 (  3)</t>
  </si>
  <si>
    <t>17:51 (  2)</t>
  </si>
  <si>
    <t>20:18 (  4)</t>
  </si>
  <si>
    <t>21:17 (  2)</t>
  </si>
  <si>
    <t>24:33 (  3)</t>
  </si>
  <si>
    <t>Montvila Antanas</t>
  </si>
  <si>
    <t>44:28 (10)</t>
  </si>
  <si>
    <t>Kauno KTU Inžinerijos licėjus</t>
  </si>
  <si>
    <t>Petrauskas Kipras</t>
  </si>
  <si>
    <t>Drūlia Aras</t>
  </si>
  <si>
    <t>19:33 (  3)</t>
  </si>
  <si>
    <t>Drūlia Tauras</t>
  </si>
  <si>
    <t>22:05 (  5)</t>
  </si>
  <si>
    <t>Raugas Jogaila</t>
  </si>
  <si>
    <t>23:48 (  4)</t>
  </si>
  <si>
    <t>Petraškevičius Lukas</t>
  </si>
  <si>
    <t>24:03 (  2)</t>
  </si>
  <si>
    <t>Beržinis Linas</t>
  </si>
  <si>
    <t>18:32 (  3)</t>
  </si>
  <si>
    <t>Babarskas Danielius</t>
  </si>
  <si>
    <t>21:47 (  3)</t>
  </si>
  <si>
    <t>Kėvelaitis Erikas</t>
  </si>
  <si>
    <t>26:37 (  5)</t>
  </si>
  <si>
    <t>29:59 (  9)</t>
  </si>
  <si>
    <t>Dorinas Nojus</t>
  </si>
  <si>
    <t>42:04 (  9)</t>
  </si>
  <si>
    <t>18:00 (  2)</t>
  </si>
  <si>
    <t>21:24 (  1)</t>
  </si>
  <si>
    <t>Urnikis Tadas</t>
  </si>
  <si>
    <t>27:33 (  5)</t>
  </si>
  <si>
    <t>Smulkys Žilvinas</t>
  </si>
  <si>
    <t>33:59 (  9)</t>
  </si>
  <si>
    <t>Lukoševičius Germanas</t>
  </si>
  <si>
    <t>51:01 (12)</t>
  </si>
  <si>
    <t>Rubežius Kristupas</t>
  </si>
  <si>
    <t>20:48 (  5)</t>
  </si>
  <si>
    <t>21:33 (  2)</t>
  </si>
  <si>
    <t>25:45 (  7)</t>
  </si>
  <si>
    <t>34:10 (  6)</t>
  </si>
  <si>
    <t>Kazlauskis Matas</t>
  </si>
  <si>
    <t>39:36 (  9)</t>
  </si>
  <si>
    <t>Urbanavičius Karolis</t>
  </si>
  <si>
    <t>22:47 (  6)</t>
  </si>
  <si>
    <t>Ignatavičius Majus</t>
  </si>
  <si>
    <t>26:33 (  7)</t>
  </si>
  <si>
    <t>Ivanauskis Gustas</t>
  </si>
  <si>
    <t>26:44 (  7)</t>
  </si>
  <si>
    <t>30:09 (  7)</t>
  </si>
  <si>
    <t>Kazakevičius Vilius</t>
  </si>
  <si>
    <t>37:58 (  8)</t>
  </si>
  <si>
    <t>21:56 (  4)</t>
  </si>
  <si>
    <t>23:53 (  6)</t>
  </si>
  <si>
    <t>Pliūra Adomas</t>
  </si>
  <si>
    <t>29:21 (  6)</t>
  </si>
  <si>
    <t>Rakickas Ūdrys</t>
  </si>
  <si>
    <t>36:06 (  7)</t>
  </si>
  <si>
    <t>Ramanauskas Juras</t>
  </si>
  <si>
    <t>Jurevičius Dovydas</t>
  </si>
  <si>
    <t>25:10 (  6)</t>
  </si>
  <si>
    <t>Arlauskas Antanas</t>
  </si>
  <si>
    <t>26:10 (  4)</t>
  </si>
  <si>
    <t>Liniauskas Oskaras</t>
  </si>
  <si>
    <t>36:47 (  8)</t>
  </si>
  <si>
    <t>Večerskas Kajus</t>
  </si>
  <si>
    <t>53:00 (11)</t>
  </si>
  <si>
    <t>Lukša Justas</t>
  </si>
  <si>
    <t>53:52 (13)</t>
  </si>
  <si>
    <t>Janavičius Matas</t>
  </si>
  <si>
    <t>18:41 (  4)</t>
  </si>
  <si>
    <t>Pečiulis Joris</t>
  </si>
  <si>
    <t>28:36 (  8)</t>
  </si>
  <si>
    <t>Jakas Ignas</t>
  </si>
  <si>
    <t>35:24 (10)</t>
  </si>
  <si>
    <t>Pelenis Ainaras</t>
  </si>
  <si>
    <t>1:07:04 (11)</t>
  </si>
  <si>
    <t>Kalnietis Ignas</t>
  </si>
  <si>
    <t>1:12:13 (13)</t>
  </si>
  <si>
    <t>40:16 (10)</t>
  </si>
  <si>
    <t>44:23 (  9)</t>
  </si>
  <si>
    <t>44:27 (10)</t>
  </si>
  <si>
    <t>48:17 (10)</t>
  </si>
  <si>
    <t>56:31 (12)</t>
  </si>
  <si>
    <t>Sobeckis Joris</t>
  </si>
  <si>
    <t>27:09 (  8)</t>
  </si>
  <si>
    <t>44:02 (11)</t>
  </si>
  <si>
    <t>Stūrys Kristijonas</t>
  </si>
  <si>
    <t>1:06:48 (12)</t>
  </si>
  <si>
    <t>Pielikys Andrius</t>
  </si>
  <si>
    <t>1:16:51 (12)</t>
  </si>
  <si>
    <t>Denisovas Eimantas</t>
  </si>
  <si>
    <t>36:01 (  8)</t>
  </si>
  <si>
    <t>Jermak Radoslav</t>
  </si>
  <si>
    <t>37:18 (11)</t>
  </si>
  <si>
    <t>Ratkevičius Rolandas</t>
  </si>
  <si>
    <t>55:51 (11)</t>
  </si>
  <si>
    <t>Pačkovski Marek</t>
  </si>
  <si>
    <t>Andriuškevič Zbyslav</t>
  </si>
  <si>
    <t>Maneikis Tajus</t>
  </si>
  <si>
    <t>1:37:45 (13)</t>
  </si>
  <si>
    <t>Žiburtovičius Arnas</t>
  </si>
  <si>
    <t>Artamonovas Domas</t>
  </si>
  <si>
    <t>Steponaitis Arnas</t>
  </si>
  <si>
    <t>Limontas Nedas</t>
  </si>
  <si>
    <t>Vytautas Tamulionis</t>
  </si>
  <si>
    <t>2025 05 22,  Prienai</t>
  </si>
  <si>
    <t>2,5 - 2,7  km,  12 KP</t>
  </si>
  <si>
    <t>Grupė</t>
  </si>
  <si>
    <t>12:53 (  1)</t>
  </si>
  <si>
    <t>13:08 (  1)</t>
  </si>
  <si>
    <t>13:46 (  2)</t>
  </si>
  <si>
    <t>14:56 (  2)</t>
  </si>
  <si>
    <t>12:14 (  1)</t>
  </si>
  <si>
    <t>13:56 (  2)</t>
  </si>
  <si>
    <t>14:40 (  1)</t>
  </si>
  <si>
    <t>15:40 (  4)</t>
  </si>
  <si>
    <t>16:05 (  3)</t>
  </si>
  <si>
    <t>Plungės r. Žemaitijos kadetų gimnazija</t>
  </si>
  <si>
    <t>Gabija Saukaitė</t>
  </si>
  <si>
    <t>13:35 (  1)</t>
  </si>
  <si>
    <t>Goda Saukaitė</t>
  </si>
  <si>
    <t>15:18 (  3)</t>
  </si>
  <si>
    <t>16:00 (  3)</t>
  </si>
  <si>
    <t>Emila Vyšniauskaitė</t>
  </si>
  <si>
    <t>17:04 (  4)</t>
  </si>
  <si>
    <t>Raugaitė Vytautė</t>
  </si>
  <si>
    <t>16:49 (  3)</t>
  </si>
  <si>
    <t>Ambraškaitė Kotryna</t>
  </si>
  <si>
    <t>17:16 (  4)</t>
  </si>
  <si>
    <t>Kisieliūtė Adrija</t>
  </si>
  <si>
    <t>18:49 (  6)</t>
  </si>
  <si>
    <t>Stasiulevičiūtė Greta</t>
  </si>
  <si>
    <t>19:10 (  6)</t>
  </si>
  <si>
    <t>Jurkonytė Aušrinė</t>
  </si>
  <si>
    <t>Minčinauskytė Gabija</t>
  </si>
  <si>
    <t>14:03 (  3)</t>
  </si>
  <si>
    <t>Ramoškaitė Liepa</t>
  </si>
  <si>
    <t>17:43 (  5)</t>
  </si>
  <si>
    <t>Šimkutė Gabija</t>
  </si>
  <si>
    <t>18:21 (  4)</t>
  </si>
  <si>
    <t>23:01 (  9)</t>
  </si>
  <si>
    <t>Kuicaitė Gabija</t>
  </si>
  <si>
    <t>32:46 (12)</t>
  </si>
  <si>
    <t>Azaravičiūtė Vika</t>
  </si>
  <si>
    <t>20:12 (  6)</t>
  </si>
  <si>
    <t>20:18 (  6)</t>
  </si>
  <si>
    <t>20:38 (  7)</t>
  </si>
  <si>
    <t>Ignatavičiūtė Meida</t>
  </si>
  <si>
    <t>22:17 (  7)</t>
  </si>
  <si>
    <t>26:31 (  7)</t>
  </si>
  <si>
    <t>Prienų ,,Ąžuolo" progimnazija</t>
  </si>
  <si>
    <t>Ema Valatkaitė</t>
  </si>
  <si>
    <t>Bakaitė Vakarė</t>
  </si>
  <si>
    <t>17:14 (  5)</t>
  </si>
  <si>
    <t>Levinskaitė Martyna</t>
  </si>
  <si>
    <t>22:28 (  7)</t>
  </si>
  <si>
    <t>Emilija Stabačinskaitė</t>
  </si>
  <si>
    <t>30:57 (  9)</t>
  </si>
  <si>
    <t>Luknė Matusevičiūtė</t>
  </si>
  <si>
    <t>1:16:24 (14)</t>
  </si>
  <si>
    <t>Neringos gimnazija</t>
  </si>
  <si>
    <t>Markuščenko Urtė</t>
  </si>
  <si>
    <t>20:57 (  8)</t>
  </si>
  <si>
    <t>Myškina Izabelė</t>
  </si>
  <si>
    <t>21:15 (  8)</t>
  </si>
  <si>
    <t>Janulaitytė Ema</t>
  </si>
  <si>
    <t>24:25 (  6)</t>
  </si>
  <si>
    <t>Minderytė Liucija</t>
  </si>
  <si>
    <t>25:37 (10)</t>
  </si>
  <si>
    <t>Barzdaitytė Emilija</t>
  </si>
  <si>
    <t>20:11 (  5)</t>
  </si>
  <si>
    <t>Čižauskaitė Brigita</t>
  </si>
  <si>
    <t>25:27 (10)</t>
  </si>
  <si>
    <t>25:28 (  9)</t>
  </si>
  <si>
    <t>Kavalčiukaitė Emili</t>
  </si>
  <si>
    <t>35:20 (12)</t>
  </si>
  <si>
    <t>15:00 (  2)</t>
  </si>
  <si>
    <t>Jasiūnaitė Rusnė</t>
  </si>
  <si>
    <t>28:48 (11)</t>
  </si>
  <si>
    <t>Gribytė Lauryna</t>
  </si>
  <si>
    <t>31:44 (10)</t>
  </si>
  <si>
    <t>Sakalauskaitė Žiedė</t>
  </si>
  <si>
    <t>32:43 (10)</t>
  </si>
  <si>
    <t>24:54 (  8)</t>
  </si>
  <si>
    <t>31:20 (14)</t>
  </si>
  <si>
    <t>Rulko Milėna</t>
  </si>
  <si>
    <t>39:08 (12)</t>
  </si>
  <si>
    <t>39:38 (12)</t>
  </si>
  <si>
    <t>Novicka Gabriela</t>
  </si>
  <si>
    <t>Treikauskaitė Miglė</t>
  </si>
  <si>
    <t>25:50 (11)</t>
  </si>
  <si>
    <t>35:07 (11)</t>
  </si>
  <si>
    <t>38:25 (13)</t>
  </si>
  <si>
    <t>Kilnaitė Brigita</t>
  </si>
  <si>
    <t>38:27 (11)</t>
  </si>
  <si>
    <t>51:46 (15)</t>
  </si>
  <si>
    <t>Ukmergės "Šilo" progimnazija</t>
  </si>
  <si>
    <t>Wylie Frėja</t>
  </si>
  <si>
    <t>29:44 (13)</t>
  </si>
  <si>
    <t>Imbrasaitė Viltė</t>
  </si>
  <si>
    <t>29:51 (  8)</t>
  </si>
  <si>
    <t>Sipavičiūtė Smiltė</t>
  </si>
  <si>
    <t>33:53 (10)</t>
  </si>
  <si>
    <t>Kolkaitė Gustė</t>
  </si>
  <si>
    <t>45:49 (15)</t>
  </si>
  <si>
    <t>Sakalauskaitė Estela</t>
  </si>
  <si>
    <t>56:26 (17)</t>
  </si>
  <si>
    <t>17:37 (  4)</t>
  </si>
  <si>
    <t>Butkevičiūtė Lukrecija</t>
  </si>
  <si>
    <t>19:51 (  5)</t>
  </si>
  <si>
    <t>Zaueraitė Augustė</t>
  </si>
  <si>
    <t>39:39 (16)</t>
  </si>
  <si>
    <t>Zubkevič Amelija</t>
  </si>
  <si>
    <t>1:09:53 (16)</t>
  </si>
  <si>
    <t>Rapalytė Rugilė</t>
  </si>
  <si>
    <t>1:18:00 (15)</t>
  </si>
  <si>
    <t>Klaipėdos r. Gargždų ,,Vaivorykštės“ gimnazija</t>
  </si>
  <si>
    <t>Parnarauskaitė Gintė</t>
  </si>
  <si>
    <t>31:27 (  9)</t>
  </si>
  <si>
    <t>Parnarauskaitė Eva</t>
  </si>
  <si>
    <t>39:17 (15)</t>
  </si>
  <si>
    <t>Januškaitė Karolina</t>
  </si>
  <si>
    <t>40:22 (13)</t>
  </si>
  <si>
    <t>Labrincaitė Agnetė</t>
  </si>
  <si>
    <t>41:30 (13)</t>
  </si>
  <si>
    <t>Chlystova Greta</t>
  </si>
  <si>
    <t>41:39 (14)</t>
  </si>
  <si>
    <t>Širvintų „ Atžalyno“ progimnazija</t>
  </si>
  <si>
    <t>Šniūrevičiūtė Magdalena</t>
  </si>
  <si>
    <t>30:34 (  8)</t>
  </si>
  <si>
    <t>Grybauskaitė Julija</t>
  </si>
  <si>
    <t>35:04 (11)</t>
  </si>
  <si>
    <t>Miliukaitė Rusnė</t>
  </si>
  <si>
    <t>54:01 (16)</t>
  </si>
  <si>
    <t>Kananovičiūtė Aira</t>
  </si>
  <si>
    <t>54:02 (13)</t>
  </si>
  <si>
    <t>Pilipavičiūtė Smiltė</t>
  </si>
  <si>
    <t>54:04 (18)</t>
  </si>
  <si>
    <t>Panevėžio Juozo Balčikonio gimnazija</t>
  </si>
  <si>
    <t>Boguškaitė Ieva</t>
  </si>
  <si>
    <t>15:40 (  2)</t>
  </si>
  <si>
    <t>Masiliūnaitė Adriana</t>
  </si>
  <si>
    <t>22:30 (  9)</t>
  </si>
  <si>
    <t>Gedvilė Ema</t>
  </si>
  <si>
    <t>29:36 (12)</t>
  </si>
  <si>
    <t>Raštutytė Darija</t>
  </si>
  <si>
    <t>Ažusienytė Milda</t>
  </si>
  <si>
    <t>Mažekių Pavasario progimnazija</t>
  </si>
  <si>
    <t>49:27 (14)</t>
  </si>
  <si>
    <t>50:34 (17)</t>
  </si>
  <si>
    <t>Ivoškevičiūtė Andrėja</t>
  </si>
  <si>
    <t>50:37 (14)</t>
  </si>
  <si>
    <t>Čepaitė Smiltė</t>
  </si>
  <si>
    <t>21:09 (  7)</t>
  </si>
  <si>
    <t>Stapulionytė Vesta</t>
  </si>
  <si>
    <t>Vaičiulytė Miglė</t>
  </si>
  <si>
    <t>Venskutė Greta</t>
  </si>
  <si>
    <t>Bulkauskaitė Ema</t>
  </si>
  <si>
    <t>3,0 - 3,2  km,  15 KP</t>
  </si>
  <si>
    <t>11:19 (  1)</t>
  </si>
  <si>
    <t>12:07 (  1)</t>
  </si>
  <si>
    <t>12:54 (  1)</t>
  </si>
  <si>
    <t>13:45 (  1)</t>
  </si>
  <si>
    <t>13:48 (  3)</t>
  </si>
  <si>
    <t>Kauno VDU ,,Rasos" gimnazija</t>
  </si>
  <si>
    <t>Kantas Joris</t>
  </si>
  <si>
    <t>13:11 (  1)</t>
  </si>
  <si>
    <t>Bartrušaitis Emilis</t>
  </si>
  <si>
    <t>13:52 (  2)</t>
  </si>
  <si>
    <t>Girdziušas Dominykas</t>
  </si>
  <si>
    <t>14:03 (  4)</t>
  </si>
  <si>
    <t>Tarėla Eimantas</t>
  </si>
  <si>
    <t>17:04 (  6)</t>
  </si>
  <si>
    <t>Jumatovas Eimantas</t>
  </si>
  <si>
    <t>18:36 (  7)</t>
  </si>
  <si>
    <t>13:36 (  2)</t>
  </si>
  <si>
    <t>15:13 (  2)</t>
  </si>
  <si>
    <t>15:47 (  5)</t>
  </si>
  <si>
    <t>Kazlauskas Jokūbas</t>
  </si>
  <si>
    <t>18:05 (  8)</t>
  </si>
  <si>
    <t>18:45 (  7)</t>
  </si>
  <si>
    <t>Plungės "Saulės" gimnazija</t>
  </si>
  <si>
    <t>13:21 (  2)</t>
  </si>
  <si>
    <t>13:43 (  2)</t>
  </si>
  <si>
    <t>Kliučius Ignas</t>
  </si>
  <si>
    <t>15:34 (  3)</t>
  </si>
  <si>
    <t>Palšis Žygimantas Augustas</t>
  </si>
  <si>
    <t>22:41 (10)</t>
  </si>
  <si>
    <t>25:59 (11)</t>
  </si>
  <si>
    <t>14:48 (  4)</t>
  </si>
  <si>
    <t>Aleknavičius Vilius</t>
  </si>
  <si>
    <t>17:34 (  6)</t>
  </si>
  <si>
    <t>Bernikas Titas</t>
  </si>
  <si>
    <t>17:41 (  7)</t>
  </si>
  <si>
    <t>Čeponas Marius</t>
  </si>
  <si>
    <t>18:11 (  6)</t>
  </si>
  <si>
    <t>24:18 (14)</t>
  </si>
  <si>
    <t>14:06 (  4)</t>
  </si>
  <si>
    <t>14:29 (  3)</t>
  </si>
  <si>
    <t>15:39 (  4)</t>
  </si>
  <si>
    <t>Tamoševičius Benas</t>
  </si>
  <si>
    <t>24:17 (12)</t>
  </si>
  <si>
    <t>Archipovas Vincas</t>
  </si>
  <si>
    <t>38:19 (15)</t>
  </si>
  <si>
    <t>13:50 (  3)</t>
  </si>
  <si>
    <t>16:37 (  4)</t>
  </si>
  <si>
    <t>19:06 (  6)</t>
  </si>
  <si>
    <t>19:09 (10)</t>
  </si>
  <si>
    <t>Alytaus šv. Benedikto gimnazija</t>
  </si>
  <si>
    <t>Kamandulis Ignas</t>
  </si>
  <si>
    <t>15:06 (  5)</t>
  </si>
  <si>
    <t>Šaltinis Laurynas</t>
  </si>
  <si>
    <t>18:37 (  8)</t>
  </si>
  <si>
    <t>Brindza Augustas</t>
  </si>
  <si>
    <t>18:52 (  9)</t>
  </si>
  <si>
    <t>Rusas Emilis</t>
  </si>
  <si>
    <t>23:58 (  9)</t>
  </si>
  <si>
    <t>Židžiūnas Deividas</t>
  </si>
  <si>
    <t>34:38 (14)</t>
  </si>
  <si>
    <t>16:51 (  5)</t>
  </si>
  <si>
    <t>21:24 (12)</t>
  </si>
  <si>
    <t>Vinslauskas Oskar</t>
  </si>
  <si>
    <t>23:45 (11)</t>
  </si>
  <si>
    <t>Žandaras Pijus</t>
  </si>
  <si>
    <t>24:22 (10)</t>
  </si>
  <si>
    <t>Mežvinskis Eimantas</t>
  </si>
  <si>
    <t>31:49 (13)</t>
  </si>
  <si>
    <t>Kazlų Rūdos sav. Kardokų gamtos mokykla</t>
  </si>
  <si>
    <t>Streikus Ugnius</t>
  </si>
  <si>
    <t>16:35 (  5)</t>
  </si>
  <si>
    <t>Jakeliūnas Aras</t>
  </si>
  <si>
    <t>20:13 (  9)</t>
  </si>
  <si>
    <t>Kaminskas Matas</t>
  </si>
  <si>
    <t>22:07 (  8)</t>
  </si>
  <si>
    <t>Juodžbalis Vėjas</t>
  </si>
  <si>
    <t>29:44 (12)</t>
  </si>
  <si>
    <t>Streikus Gelminas</t>
  </si>
  <si>
    <t>33:24 (13)</t>
  </si>
  <si>
    <t>18:31 (  8)</t>
  </si>
  <si>
    <t>22:21 (  7)</t>
  </si>
  <si>
    <t>Butautas Naglis</t>
  </si>
  <si>
    <t>22:44 (13)</t>
  </si>
  <si>
    <t>Morkūnas Vytenis</t>
  </si>
  <si>
    <t>25:18 (11)</t>
  </si>
  <si>
    <t>Daublys Herkus</t>
  </si>
  <si>
    <t>Orševskis Arminas</t>
  </si>
  <si>
    <t>26:38 (15)</t>
  </si>
  <si>
    <t>Petkūnas Kajus</t>
  </si>
  <si>
    <t>30:44 (11)</t>
  </si>
  <si>
    <t>Barjeras Oskaras</t>
  </si>
  <si>
    <t>31:13 (13)</t>
  </si>
  <si>
    <t>Daugėla Adomas</t>
  </si>
  <si>
    <t>37:30 (14)</t>
  </si>
  <si>
    <t>Pukanasis Lukas</t>
  </si>
  <si>
    <t>20:15 (  9)</t>
  </si>
  <si>
    <t>Petraitis Danas</t>
  </si>
  <si>
    <t>29:38 (12)</t>
  </si>
  <si>
    <t>Stankevičius Danas</t>
  </si>
  <si>
    <t>35:23 (14)</t>
  </si>
  <si>
    <t>Atraškevičius Saulius</t>
  </si>
  <si>
    <t>47:24 (14)</t>
  </si>
  <si>
    <t>Butrimas Vėjas</t>
  </si>
  <si>
    <t>23:13 (  8)</t>
  </si>
  <si>
    <t>Andruškevič Zbyslav</t>
  </si>
  <si>
    <t>33:21 (16)</t>
  </si>
  <si>
    <t>Rulko Bogdan</t>
  </si>
  <si>
    <t>1:12:11 (15)</t>
  </si>
  <si>
    <t>Černiavskij Aleksandr</t>
  </si>
  <si>
    <t>1:12:29 (16)</t>
  </si>
  <si>
    <t>Grodel Oskar</t>
  </si>
  <si>
    <t>13:54 (  3)</t>
  </si>
  <si>
    <t>Žekevičius Dominykas</t>
  </si>
  <si>
    <t>17:14 (  6)</t>
  </si>
  <si>
    <t>Ambraziejus Augustas</t>
  </si>
  <si>
    <t>17:22 (  5)</t>
  </si>
  <si>
    <t>Komiasaraitis Rokas</t>
  </si>
  <si>
    <t>Minderis Petras</t>
  </si>
  <si>
    <t>17:54 (  7)</t>
  </si>
  <si>
    <t>Bukauskas Justinas</t>
  </si>
  <si>
    <t>24:06 (  9)</t>
  </si>
  <si>
    <t>Bačiulis Petras</t>
  </si>
  <si>
    <t>24:46 (10)</t>
  </si>
  <si>
    <t>Kisarauskas Klevas</t>
  </si>
  <si>
    <t>Girdenis Vilius</t>
  </si>
  <si>
    <t>23:31 (10)</t>
  </si>
  <si>
    <t>Kuodis Karolis</t>
  </si>
  <si>
    <t>41:47 (15)</t>
  </si>
  <si>
    <t>Amankavičius Gustas</t>
  </si>
  <si>
    <t>43:05 (18)</t>
  </si>
  <si>
    <t>Jarukas Nojus</t>
  </si>
  <si>
    <t>Kralikas Benas</t>
  </si>
  <si>
    <t>Laurinaitis Emilis</t>
  </si>
  <si>
    <t>34:44 (17)</t>
  </si>
  <si>
    <t>Grikšas Joris</t>
  </si>
  <si>
    <t>37:32 (15)</t>
  </si>
  <si>
    <t>Bočkus Adomas</t>
  </si>
  <si>
    <t>43:37 (13)</t>
  </si>
  <si>
    <t>Macur Jokūbas</t>
  </si>
  <si>
    <t>Meškys Erikas</t>
  </si>
  <si>
    <t>41:12 (12)</t>
  </si>
  <si>
    <t>56:01 (16)</t>
  </si>
  <si>
    <t>1:22:02 (17)</t>
  </si>
  <si>
    <t>Kuginys Kornelijus</t>
  </si>
  <si>
    <t>19:24 (11)</t>
  </si>
  <si>
    <t>Žukauskas Vakaris</t>
  </si>
  <si>
    <t>Šarkanas Nojus</t>
  </si>
  <si>
    <t>Luomanas Rokas</t>
  </si>
  <si>
    <t>Narkevičius Kajus</t>
  </si>
  <si>
    <t xml:space="preserve">Organizatoriai: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</si>
</sst>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:ss"/>
  </numFmts>
  <fonts count="51" x14ac:knownFonts="1">
    <font>
      <sz val="11"/>
      <color indexed="8"/>
      <name val="Calibri"/>
      <family val="2"/>
      <charset val="186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24"/>
      <color indexed="8"/>
      <name val="Calibri"/>
      <family val="2"/>
      <charset val="186"/>
    </font>
    <font>
      <b/>
      <sz val="18"/>
      <color indexed="8"/>
      <name val="Calibri"/>
      <family val="2"/>
      <charset val="186"/>
    </font>
    <font>
      <sz val="12"/>
      <color indexed="8"/>
      <name val="Calibri"/>
      <family val="2"/>
      <charset val="186"/>
    </font>
    <font>
      <b/>
      <sz val="14"/>
      <color indexed="8"/>
      <name val="Calibri"/>
      <family val="2"/>
      <charset val="186"/>
    </font>
    <font>
      <b/>
      <sz val="28"/>
      <color indexed="8"/>
      <name val="Calibri"/>
      <family val="2"/>
      <charset val="186"/>
    </font>
    <font>
      <sz val="8"/>
      <name val="Calibri"/>
      <family val="2"/>
      <charset val="186"/>
    </font>
    <font>
      <sz val="11"/>
      <color indexed="8"/>
      <name val="Calibri"/>
      <family val="2"/>
      <charset val="186"/>
    </font>
    <font>
      <b/>
      <sz val="26"/>
      <color indexed="8"/>
      <name val="Calibri"/>
      <family val="2"/>
      <charset val="186"/>
    </font>
    <font>
      <sz val="8"/>
      <color indexed="8"/>
      <name val="Calibri"/>
      <family val="2"/>
      <charset val="186"/>
    </font>
    <font>
      <b/>
      <sz val="8"/>
      <color indexed="8"/>
      <name val="Calibri"/>
      <family val="2"/>
      <charset val="186"/>
    </font>
    <font>
      <b/>
      <sz val="16"/>
      <color indexed="8"/>
      <name val="Calibri"/>
      <family val="2"/>
      <charset val="186"/>
    </font>
    <font>
      <b/>
      <sz val="22"/>
      <color indexed="8"/>
      <name val="Calibri"/>
      <family val="2"/>
      <charset val="186"/>
    </font>
    <font>
      <sz val="10"/>
      <name val="Bookman Old Style"/>
      <family val="1"/>
      <charset val="186"/>
    </font>
    <font>
      <sz val="18"/>
      <name val="Bookman Old Style"/>
      <family val="1"/>
      <charset val="186"/>
    </font>
    <font>
      <b/>
      <sz val="10"/>
      <name val="Bookman Old Style"/>
      <family val="1"/>
      <charset val="186"/>
    </font>
    <font>
      <sz val="16"/>
      <name val="Bookman Old Style"/>
      <family val="1"/>
      <charset val="186"/>
    </font>
    <font>
      <sz val="14"/>
      <name val="Bookman Old Style"/>
      <family val="1"/>
      <charset val="186"/>
    </font>
    <font>
      <sz val="12"/>
      <name val="Bookman Old Style"/>
      <family val="1"/>
      <charset val="186"/>
    </font>
    <font>
      <i/>
      <sz val="12"/>
      <name val="Bookman Old Style"/>
      <family val="1"/>
      <charset val="186"/>
    </font>
    <font>
      <sz val="10"/>
      <name val="Calibri"/>
      <family val="2"/>
      <charset val="186"/>
    </font>
    <font>
      <sz val="11"/>
      <name val="Calibri"/>
      <family val="2"/>
      <charset val="186"/>
    </font>
    <font>
      <sz val="14"/>
      <color indexed="8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24"/>
      <color indexed="8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6"/>
      <color indexed="8"/>
      <name val="Calibri"/>
      <family val="2"/>
      <charset val="186"/>
      <scheme val="minor"/>
    </font>
    <font>
      <b/>
      <sz val="26"/>
      <color indexed="8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2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b/>
      <sz val="14"/>
      <color rgb="FF000000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8"/>
      <color indexed="8"/>
      <name val="Calibri"/>
      <family val="2"/>
      <charset val="186"/>
      <scheme val="minor"/>
    </font>
    <font>
      <sz val="14"/>
      <color indexed="8"/>
      <name val="Calibri"/>
      <family val="2"/>
      <charset val="186"/>
      <scheme val="minor"/>
    </font>
    <font>
      <b/>
      <sz val="20"/>
      <color indexed="8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  <font>
      <sz val="14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1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 wrapText="1"/>
    </xf>
    <xf numFmtId="21" fontId="0" fillId="0" borderId="1" xfId="0" applyNumberFormat="1" applyBorder="1" applyAlignment="1">
      <alignment wrapText="1"/>
    </xf>
    <xf numFmtId="0" fontId="0" fillId="0" borderId="0" xfId="0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right" wrapText="1"/>
    </xf>
    <xf numFmtId="0" fontId="16" fillId="0" borderId="0" xfId="0" applyFont="1" applyFill="1" applyAlignment="1">
      <alignment horizontal="right"/>
    </xf>
    <xf numFmtId="0" fontId="16" fillId="0" borderId="0" xfId="0" applyFont="1" applyFill="1" applyAlignment="1">
      <alignment horizontal="left"/>
    </xf>
    <xf numFmtId="0" fontId="16" fillId="0" borderId="2" xfId="0" applyFont="1" applyFill="1" applyBorder="1" applyAlignment="1">
      <alignment horizontal="right"/>
    </xf>
    <xf numFmtId="49" fontId="16" fillId="0" borderId="3" xfId="0" applyNumberFormat="1" applyFont="1" applyFill="1" applyBorder="1" applyAlignment="1">
      <alignment horizontal="left"/>
    </xf>
    <xf numFmtId="0" fontId="16" fillId="0" borderId="0" xfId="0" applyFont="1" applyFill="1"/>
    <xf numFmtId="0" fontId="17" fillId="0" borderId="0" xfId="0" applyFont="1" applyFill="1"/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center"/>
    </xf>
    <xf numFmtId="0" fontId="18" fillId="0" borderId="4" xfId="0" applyFont="1" applyFill="1" applyBorder="1" applyAlignment="1">
      <alignment horizontal="right"/>
    </xf>
    <xf numFmtId="0" fontId="18" fillId="0" borderId="5" xfId="0" applyFont="1" applyFill="1" applyBorder="1" applyAlignment="1">
      <alignment horizontal="center"/>
    </xf>
    <xf numFmtId="164" fontId="18" fillId="0" borderId="5" xfId="0" applyNumberFormat="1" applyFont="1" applyFill="1" applyBorder="1" applyAlignment="1">
      <alignment horizontal="right"/>
    </xf>
    <xf numFmtId="164" fontId="18" fillId="0" borderId="6" xfId="0" applyNumberFormat="1" applyFont="1" applyFill="1" applyBorder="1" applyAlignment="1">
      <alignment horizontal="right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64" fontId="16" fillId="0" borderId="0" xfId="0" applyNumberFormat="1" applyFont="1" applyFill="1" applyAlignment="1">
      <alignment horizontal="right"/>
    </xf>
    <xf numFmtId="21" fontId="16" fillId="0" borderId="0" xfId="0" applyNumberFormat="1" applyFont="1" applyFill="1" applyAlignment="1">
      <alignment horizontal="right"/>
    </xf>
    <xf numFmtId="164" fontId="16" fillId="0" borderId="3" xfId="0" applyNumberFormat="1" applyFont="1" applyFill="1" applyBorder="1" applyAlignment="1">
      <alignment horizontal="right"/>
    </xf>
    <xf numFmtId="0" fontId="18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right"/>
    </xf>
    <xf numFmtId="49" fontId="16" fillId="0" borderId="1" xfId="0" applyNumberFormat="1" applyFont="1" applyFill="1" applyBorder="1" applyAlignment="1">
      <alignment horizontal="left"/>
    </xf>
    <xf numFmtId="164" fontId="16" fillId="0" borderId="1" xfId="0" applyNumberFormat="1" applyFont="1" applyFill="1" applyBorder="1" applyAlignment="1">
      <alignment horizontal="right"/>
    </xf>
    <xf numFmtId="0" fontId="16" fillId="0" borderId="10" xfId="0" applyFont="1" applyFill="1" applyBorder="1" applyAlignment="1">
      <alignment horizontal="right"/>
    </xf>
    <xf numFmtId="49" fontId="16" fillId="0" borderId="11" xfId="0" applyNumberFormat="1" applyFont="1" applyFill="1" applyBorder="1" applyAlignment="1">
      <alignment horizontal="left"/>
    </xf>
    <xf numFmtId="164" fontId="16" fillId="0" borderId="11" xfId="0" applyNumberFormat="1" applyFont="1" applyFill="1" applyBorder="1" applyAlignment="1">
      <alignment horizontal="right"/>
    </xf>
    <xf numFmtId="0" fontId="16" fillId="0" borderId="1" xfId="0" applyFont="1" applyFill="1" applyBorder="1"/>
    <xf numFmtId="0" fontId="16" fillId="0" borderId="11" xfId="0" applyFont="1" applyFill="1" applyBorder="1"/>
    <xf numFmtId="0" fontId="16" fillId="0" borderId="12" xfId="0" applyFont="1" applyFill="1" applyBorder="1" applyAlignment="1">
      <alignment horizontal="right"/>
    </xf>
    <xf numFmtId="0" fontId="16" fillId="0" borderId="9" xfId="0" applyFont="1" applyFill="1" applyBorder="1"/>
    <xf numFmtId="0" fontId="16" fillId="0" borderId="10" xfId="0" applyFont="1" applyFill="1" applyBorder="1"/>
    <xf numFmtId="0" fontId="18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right"/>
    </xf>
    <xf numFmtId="164" fontId="18" fillId="0" borderId="0" xfId="0" applyNumberFormat="1" applyFont="1" applyFill="1" applyBorder="1" applyAlignment="1">
      <alignment horizontal="right" vertical="center"/>
    </xf>
    <xf numFmtId="0" fontId="18" fillId="0" borderId="13" xfId="0" applyFont="1" applyFill="1" applyBorder="1" applyAlignment="1">
      <alignment horizontal="right"/>
    </xf>
    <xf numFmtId="0" fontId="18" fillId="0" borderId="13" xfId="0" applyFont="1" applyFill="1" applyBorder="1" applyAlignment="1">
      <alignment horizontal="center"/>
    </xf>
    <xf numFmtId="164" fontId="18" fillId="0" borderId="13" xfId="0" applyNumberFormat="1" applyFont="1" applyFill="1" applyBorder="1" applyAlignment="1">
      <alignment horizontal="right"/>
    </xf>
    <xf numFmtId="164" fontId="18" fillId="0" borderId="13" xfId="0" applyNumberFormat="1" applyFont="1" applyFill="1" applyBorder="1" applyAlignment="1">
      <alignment horizontal="right" vertical="center"/>
    </xf>
    <xf numFmtId="0" fontId="18" fillId="0" borderId="13" xfId="0" applyFont="1" applyFill="1" applyBorder="1" applyAlignment="1">
      <alignment horizontal="center" vertical="center"/>
    </xf>
    <xf numFmtId="49" fontId="16" fillId="0" borderId="14" xfId="0" applyNumberFormat="1" applyFont="1" applyFill="1" applyBorder="1" applyAlignment="1">
      <alignment horizontal="left"/>
    </xf>
    <xf numFmtId="164" fontId="16" fillId="0" borderId="14" xfId="0" applyNumberFormat="1" applyFont="1" applyFill="1" applyBorder="1" applyAlignment="1">
      <alignment horizontal="right"/>
    </xf>
    <xf numFmtId="21" fontId="16" fillId="0" borderId="1" xfId="0" applyNumberFormat="1" applyFont="1" applyFill="1" applyBorder="1"/>
    <xf numFmtId="49" fontId="16" fillId="0" borderId="15" xfId="0" applyNumberFormat="1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18" fillId="0" borderId="16" xfId="0" applyFont="1" applyFill="1" applyBorder="1" applyAlignment="1">
      <alignment horizontal="right"/>
    </xf>
    <xf numFmtId="0" fontId="18" fillId="0" borderId="17" xfId="0" applyFont="1" applyFill="1" applyBorder="1" applyAlignment="1">
      <alignment horizontal="center"/>
    </xf>
    <xf numFmtId="164" fontId="18" fillId="0" borderId="17" xfId="0" applyNumberFormat="1" applyFont="1" applyFill="1" applyBorder="1" applyAlignment="1">
      <alignment horizontal="right"/>
    </xf>
    <xf numFmtId="164" fontId="18" fillId="0" borderId="18" xfId="0" applyNumberFormat="1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49" fontId="16" fillId="0" borderId="17" xfId="0" applyNumberFormat="1" applyFont="1" applyFill="1" applyBorder="1" applyAlignment="1">
      <alignment horizontal="left"/>
    </xf>
    <xf numFmtId="49" fontId="16" fillId="0" borderId="19" xfId="0" applyNumberFormat="1" applyFont="1" applyFill="1" applyBorder="1" applyAlignment="1">
      <alignment horizontal="left"/>
    </xf>
    <xf numFmtId="0" fontId="16" fillId="0" borderId="20" xfId="0" applyFont="1" applyFill="1" applyBorder="1" applyAlignment="1">
      <alignment horizontal="center"/>
    </xf>
    <xf numFmtId="49" fontId="16" fillId="0" borderId="21" xfId="0" applyNumberFormat="1" applyFont="1" applyFill="1" applyBorder="1" applyAlignment="1">
      <alignment horizontal="left"/>
    </xf>
    <xf numFmtId="164" fontId="16" fillId="0" borderId="21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/>
    </xf>
    <xf numFmtId="49" fontId="16" fillId="0" borderId="22" xfId="0" applyNumberFormat="1" applyFont="1" applyFill="1" applyBorder="1" applyAlignment="1">
      <alignment horizontal="left"/>
    </xf>
    <xf numFmtId="0" fontId="16" fillId="0" borderId="0" xfId="0" applyFont="1"/>
    <xf numFmtId="0" fontId="20" fillId="0" borderId="0" xfId="0" applyFont="1"/>
    <xf numFmtId="0" fontId="16" fillId="0" borderId="0" xfId="0" applyFont="1" applyAlignment="1">
      <alignment horizontal="center"/>
    </xf>
    <xf numFmtId="0" fontId="21" fillId="0" borderId="0" xfId="0" applyFont="1"/>
    <xf numFmtId="49" fontId="16" fillId="0" borderId="23" xfId="0" applyNumberFormat="1" applyFont="1" applyBorder="1" applyAlignment="1">
      <alignment horizontal="left"/>
    </xf>
    <xf numFmtId="0" fontId="16" fillId="0" borderId="24" xfId="0" applyFont="1" applyBorder="1" applyAlignment="1">
      <alignment horizontal="right"/>
    </xf>
    <xf numFmtId="49" fontId="18" fillId="0" borderId="24" xfId="0" applyNumberFormat="1" applyFont="1" applyBorder="1" applyAlignment="1">
      <alignment horizontal="left"/>
    </xf>
    <xf numFmtId="46" fontId="16" fillId="0" borderId="25" xfId="0" applyNumberFormat="1" applyFont="1" applyBorder="1"/>
    <xf numFmtId="49" fontId="16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horizontal="right"/>
    </xf>
    <xf numFmtId="46" fontId="16" fillId="0" borderId="1" xfId="0" applyNumberFormat="1" applyFont="1" applyBorder="1"/>
    <xf numFmtId="0" fontId="18" fillId="0" borderId="1" xfId="0" applyFont="1" applyBorder="1" applyAlignment="1">
      <alignment horizontal="right"/>
    </xf>
    <xf numFmtId="0" fontId="18" fillId="0" borderId="23" xfId="0" applyFont="1" applyBorder="1" applyAlignment="1">
      <alignment horizontal="left"/>
    </xf>
    <xf numFmtId="0" fontId="18" fillId="0" borderId="24" xfId="0" applyFont="1" applyBorder="1" applyAlignment="1">
      <alignment horizontal="right"/>
    </xf>
    <xf numFmtId="46" fontId="18" fillId="0" borderId="25" xfId="0" applyNumberFormat="1" applyFont="1" applyBorder="1"/>
    <xf numFmtId="49" fontId="16" fillId="0" borderId="24" xfId="0" applyNumberFormat="1" applyFont="1" applyBorder="1" applyAlignment="1">
      <alignment horizontal="left"/>
    </xf>
    <xf numFmtId="49" fontId="18" fillId="0" borderId="24" xfId="0" applyNumberFormat="1" applyFont="1" applyBorder="1" applyAlignment="1">
      <alignment horizontal="center"/>
    </xf>
    <xf numFmtId="49" fontId="16" fillId="0" borderId="0" xfId="0" applyNumberFormat="1" applyFont="1" applyBorder="1" applyAlignment="1">
      <alignment horizontal="left"/>
    </xf>
    <xf numFmtId="0" fontId="16" fillId="0" borderId="0" xfId="0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46" fontId="16" fillId="0" borderId="0" xfId="0" applyNumberFormat="1" applyFont="1" applyBorder="1"/>
    <xf numFmtId="49" fontId="16" fillId="0" borderId="0" xfId="0" applyNumberFormat="1" applyFont="1" applyAlignment="1">
      <alignment horizontal="left"/>
    </xf>
    <xf numFmtId="0" fontId="16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46" fontId="16" fillId="0" borderId="0" xfId="0" applyNumberFormat="1" applyFont="1"/>
    <xf numFmtId="49" fontId="16" fillId="0" borderId="24" xfId="0" applyNumberFormat="1" applyFont="1" applyBorder="1" applyAlignment="1">
      <alignment horizontal="center"/>
    </xf>
    <xf numFmtId="46" fontId="16" fillId="0" borderId="23" xfId="0" applyNumberFormat="1" applyFont="1" applyBorder="1"/>
    <xf numFmtId="0" fontId="16" fillId="0" borderId="0" xfId="0" applyFont="1" applyBorder="1"/>
    <xf numFmtId="0" fontId="20" fillId="0" borderId="0" xfId="0" applyFont="1" applyAlignment="1">
      <alignment horizontal="center"/>
    </xf>
    <xf numFmtId="49" fontId="18" fillId="0" borderId="21" xfId="0" applyNumberFormat="1" applyFont="1" applyBorder="1" applyAlignment="1">
      <alignment horizontal="center" vertical="center"/>
    </xf>
    <xf numFmtId="164" fontId="16" fillId="0" borderId="0" xfId="0" applyNumberFormat="1" applyFont="1" applyBorder="1" applyAlignment="1">
      <alignment horizontal="right"/>
    </xf>
    <xf numFmtId="0" fontId="16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18" fillId="0" borderId="1" xfId="0" applyFont="1" applyBorder="1" applyAlignment="1">
      <alignment horizontal="right" wrapText="1"/>
    </xf>
    <xf numFmtId="164" fontId="18" fillId="0" borderId="1" xfId="0" applyNumberFormat="1" applyFont="1" applyBorder="1" applyAlignment="1">
      <alignment horizontal="right"/>
    </xf>
    <xf numFmtId="164" fontId="18" fillId="0" borderId="23" xfId="0" applyNumberFormat="1" applyFont="1" applyBorder="1" applyAlignment="1">
      <alignment horizontal="right"/>
    </xf>
    <xf numFmtId="0" fontId="16" fillId="0" borderId="0" xfId="0" applyFont="1" applyAlignment="1">
      <alignment horizontal="left"/>
    </xf>
    <xf numFmtId="164" fontId="16" fillId="0" borderId="1" xfId="0" applyNumberFormat="1" applyFont="1" applyBorder="1" applyAlignment="1">
      <alignment horizontal="right"/>
    </xf>
    <xf numFmtId="164" fontId="16" fillId="0" borderId="0" xfId="0" applyNumberFormat="1" applyFont="1" applyAlignment="1">
      <alignment horizontal="right"/>
    </xf>
    <xf numFmtId="0" fontId="18" fillId="0" borderId="22" xfId="0" applyFont="1" applyBorder="1" applyAlignment="1">
      <alignment horizontal="center"/>
    </xf>
    <xf numFmtId="164" fontId="16" fillId="0" borderId="26" xfId="0" applyNumberFormat="1" applyFont="1" applyBorder="1" applyAlignment="1">
      <alignment horizontal="right"/>
    </xf>
    <xf numFmtId="0" fontId="18" fillId="0" borderId="14" xfId="0" applyFont="1" applyBorder="1" applyAlignment="1">
      <alignment horizontal="center"/>
    </xf>
    <xf numFmtId="164" fontId="16" fillId="0" borderId="27" xfId="0" applyNumberFormat="1" applyFont="1" applyBorder="1" applyAlignment="1">
      <alignment horizontal="right"/>
    </xf>
    <xf numFmtId="164" fontId="16" fillId="0" borderId="28" xfId="0" applyNumberFormat="1" applyFont="1" applyBorder="1" applyAlignment="1">
      <alignment horizontal="right"/>
    </xf>
    <xf numFmtId="0" fontId="18" fillId="0" borderId="21" xfId="0" applyFont="1" applyBorder="1" applyAlignment="1">
      <alignment horizontal="center"/>
    </xf>
    <xf numFmtId="164" fontId="18" fillId="0" borderId="24" xfId="0" applyNumberFormat="1" applyFont="1" applyBorder="1" applyAlignment="1">
      <alignment horizontal="right"/>
    </xf>
    <xf numFmtId="164" fontId="16" fillId="0" borderId="22" xfId="0" applyNumberFormat="1" applyFont="1" applyBorder="1" applyAlignment="1">
      <alignment horizontal="right"/>
    </xf>
    <xf numFmtId="164" fontId="16" fillId="0" borderId="21" xfId="0" applyNumberFormat="1" applyFont="1" applyBorder="1" applyAlignment="1">
      <alignment horizontal="right"/>
    </xf>
    <xf numFmtId="0" fontId="18" fillId="0" borderId="29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164" fontId="16" fillId="0" borderId="14" xfId="0" applyNumberFormat="1" applyFont="1" applyBorder="1" applyAlignment="1">
      <alignment horizontal="right"/>
    </xf>
    <xf numFmtId="0" fontId="18" fillId="0" borderId="31" xfId="0" applyFont="1" applyBorder="1" applyAlignment="1">
      <alignment horizontal="center"/>
    </xf>
    <xf numFmtId="49" fontId="20" fillId="0" borderId="0" xfId="0" applyNumberFormat="1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4" fillId="0" borderId="0" xfId="0" applyFont="1" applyFill="1" applyBorder="1" applyAlignment="1">
      <alignment horizontal="right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0" fillId="0" borderId="0" xfId="0" applyFont="1" applyFill="1"/>
    <xf numFmtId="0" fontId="11" fillId="0" borderId="0" xfId="0" applyFont="1" applyFill="1"/>
    <xf numFmtId="0" fontId="7" fillId="0" borderId="0" xfId="0" applyFont="1" applyFill="1" applyAlignment="1">
      <alignment vertical="top" wrapText="1"/>
    </xf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6" fillId="0" borderId="0" xfId="0" applyFont="1" applyFill="1"/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/>
    <xf numFmtId="20" fontId="10" fillId="0" borderId="1" xfId="0" applyNumberFormat="1" applyFont="1" applyFill="1" applyBorder="1" applyAlignment="1">
      <alignment horizontal="right" wrapText="1"/>
    </xf>
    <xf numFmtId="46" fontId="10" fillId="0" borderId="1" xfId="0" applyNumberFormat="1" applyFont="1" applyFill="1" applyBorder="1" applyAlignment="1">
      <alignment horizontal="right" wrapText="1"/>
    </xf>
    <xf numFmtId="21" fontId="10" fillId="0" borderId="1" xfId="0" applyNumberFormat="1" applyFont="1" applyFill="1" applyBorder="1" applyAlignment="1">
      <alignment horizontal="right" wrapText="1"/>
    </xf>
    <xf numFmtId="20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20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right" wrapText="1"/>
    </xf>
    <xf numFmtId="20" fontId="10" fillId="0" borderId="0" xfId="0" applyNumberFormat="1" applyFont="1" applyFill="1" applyBorder="1" applyAlignment="1">
      <alignment horizontal="right" wrapText="1"/>
    </xf>
    <xf numFmtId="0" fontId="10" fillId="0" borderId="0" xfId="0" applyFont="1" applyFill="1" applyAlignment="1">
      <alignment horizontal="center"/>
    </xf>
    <xf numFmtId="0" fontId="0" fillId="0" borderId="1" xfId="0" applyFill="1" applyBorder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right" wrapText="1"/>
    </xf>
    <xf numFmtId="21" fontId="1" fillId="0" borderId="1" xfId="0" applyNumberFormat="1" applyFont="1" applyFill="1" applyBorder="1" applyAlignment="1">
      <alignment horizontal="right" wrapText="1"/>
    </xf>
    <xf numFmtId="0" fontId="1" fillId="0" borderId="0" xfId="0" applyFont="1" applyFill="1"/>
    <xf numFmtId="0" fontId="0" fillId="0" borderId="0" xfId="0" applyFill="1" applyAlignment="1">
      <alignment horizontal="left" vertical="center"/>
    </xf>
    <xf numFmtId="0" fontId="15" fillId="0" borderId="0" xfId="0" applyFont="1" applyFill="1"/>
    <xf numFmtId="0" fontId="14" fillId="0" borderId="0" xfId="0" applyFont="1" applyFill="1" applyAlignment="1">
      <alignment vertical="top" wrapText="1"/>
    </xf>
    <xf numFmtId="0" fontId="12" fillId="0" borderId="0" xfId="0" applyFont="1" applyFill="1"/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/>
    <xf numFmtId="0" fontId="2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top" wrapText="1"/>
    </xf>
    <xf numFmtId="0" fontId="2" fillId="0" borderId="0" xfId="0" applyFont="1" applyFill="1"/>
    <xf numFmtId="0" fontId="13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4" fillId="0" borderId="1" xfId="0" applyFont="1" applyFill="1" applyBorder="1"/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right" vertical="center" wrapText="1"/>
    </xf>
    <xf numFmtId="0" fontId="26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4" fillId="0" borderId="0" xfId="0" applyFont="1" applyFill="1" applyAlignment="1">
      <alignment horizontal="left" vertical="center"/>
    </xf>
    <xf numFmtId="0" fontId="24" fillId="0" borderId="0" xfId="0" applyFont="1" applyFill="1"/>
    <xf numFmtId="0" fontId="24" fillId="0" borderId="0" xfId="0" applyFont="1" applyFill="1" applyAlignment="1">
      <alignment horizontal="right"/>
    </xf>
    <xf numFmtId="0" fontId="24" fillId="0" borderId="0" xfId="0" applyFont="1" applyFill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 vertical="top" wrapText="1"/>
    </xf>
    <xf numFmtId="0" fontId="29" fillId="0" borderId="0" xfId="0" applyFont="1" applyAlignment="1">
      <alignment vertical="top" wrapText="1"/>
    </xf>
    <xf numFmtId="0" fontId="28" fillId="0" borderId="0" xfId="0" applyFont="1"/>
    <xf numFmtId="0" fontId="30" fillId="0" borderId="0" xfId="0" applyFont="1"/>
    <xf numFmtId="0" fontId="29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32" fillId="0" borderId="0" xfId="0" applyFont="1"/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/>
    <xf numFmtId="0" fontId="37" fillId="0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1" xfId="0" applyFont="1" applyBorder="1"/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right" vertical="center" wrapText="1"/>
    </xf>
    <xf numFmtId="0" fontId="36" fillId="0" borderId="0" xfId="0" applyFont="1" applyAlignment="1">
      <alignment horizontal="right" vertical="center" wrapText="1"/>
    </xf>
    <xf numFmtId="0" fontId="36" fillId="0" borderId="0" xfId="0" applyFont="1" applyAlignment="1">
      <alignment vertical="center" wrapText="1"/>
    </xf>
    <xf numFmtId="0" fontId="28" fillId="0" borderId="0" xfId="0" applyFont="1" applyAlignment="1">
      <alignment horizontal="right"/>
    </xf>
    <xf numFmtId="0" fontId="38" fillId="0" borderId="42" xfId="0" applyFont="1" applyBorder="1" applyAlignment="1">
      <alignment wrapText="1"/>
    </xf>
    <xf numFmtId="20" fontId="38" fillId="0" borderId="42" xfId="0" applyNumberFormat="1" applyFont="1" applyBorder="1" applyAlignment="1">
      <alignment horizontal="right" wrapText="1"/>
    </xf>
    <xf numFmtId="0" fontId="38" fillId="0" borderId="42" xfId="0" applyFont="1" applyBorder="1" applyAlignment="1">
      <alignment horizontal="right" wrapText="1"/>
    </xf>
    <xf numFmtId="45" fontId="38" fillId="0" borderId="42" xfId="0" applyNumberFormat="1" applyFont="1" applyBorder="1" applyAlignment="1">
      <alignment horizontal="right" wrapText="1"/>
    </xf>
    <xf numFmtId="21" fontId="38" fillId="0" borderId="42" xfId="0" applyNumberFormat="1" applyFont="1" applyBorder="1" applyAlignment="1">
      <alignment horizontal="right" wrapText="1"/>
    </xf>
    <xf numFmtId="0" fontId="39" fillId="0" borderId="0" xfId="0" applyFont="1"/>
    <xf numFmtId="0" fontId="38" fillId="0" borderId="0" xfId="0" applyFont="1"/>
    <xf numFmtId="0" fontId="38" fillId="0" borderId="0" xfId="0" applyFont="1" applyAlignment="1">
      <alignment wrapText="1"/>
    </xf>
    <xf numFmtId="46" fontId="38" fillId="0" borderId="0" xfId="0" applyNumberFormat="1" applyFont="1" applyAlignment="1">
      <alignment horizontal="center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4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35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right" vertical="center"/>
    </xf>
    <xf numFmtId="0" fontId="35" fillId="2" borderId="1" xfId="0" applyFont="1" applyFill="1" applyBorder="1" applyAlignment="1">
      <alignment vertical="center"/>
    </xf>
    <xf numFmtId="0" fontId="6" fillId="0" borderId="1" xfId="0" applyFont="1" applyFill="1" applyBorder="1"/>
    <xf numFmtId="0" fontId="35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right" vertical="center" wrapText="1"/>
    </xf>
    <xf numFmtId="0" fontId="35" fillId="2" borderId="1" xfId="0" applyFont="1" applyFill="1" applyBorder="1" applyAlignment="1">
      <alignment vertical="center" wrapText="1"/>
    </xf>
    <xf numFmtId="0" fontId="42" fillId="0" borderId="0" xfId="0" applyFont="1" applyAlignment="1">
      <alignment wrapText="1"/>
    </xf>
    <xf numFmtId="0" fontId="42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29" fillId="0" borderId="0" xfId="0" applyFont="1" applyAlignment="1">
      <alignment horizontal="left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46" fontId="31" fillId="0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27" fillId="0" borderId="0" xfId="0" applyFont="1" applyFill="1"/>
    <xf numFmtId="0" fontId="28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/>
    </xf>
    <xf numFmtId="0" fontId="29" fillId="0" borderId="0" xfId="0" applyFont="1" applyFill="1" applyAlignment="1">
      <alignment vertical="top" wrapText="1"/>
    </xf>
    <xf numFmtId="20" fontId="28" fillId="0" borderId="0" xfId="0" applyNumberFormat="1" applyFont="1" applyFill="1"/>
    <xf numFmtId="0" fontId="28" fillId="0" borderId="0" xfId="0" applyFont="1" applyFill="1"/>
    <xf numFmtId="0" fontId="30" fillId="0" borderId="0" xfId="0" applyFont="1" applyFill="1"/>
    <xf numFmtId="0" fontId="44" fillId="0" borderId="0" xfId="0" applyFont="1" applyFill="1" applyAlignment="1">
      <alignment vertical="top" wrapText="1"/>
    </xf>
    <xf numFmtId="0" fontId="33" fillId="0" borderId="0" xfId="0" applyFont="1" applyFill="1" applyAlignment="1">
      <alignment vertical="center"/>
    </xf>
    <xf numFmtId="0" fontId="32" fillId="0" borderId="0" xfId="0" applyFont="1" applyFill="1"/>
    <xf numFmtId="0" fontId="45" fillId="0" borderId="0" xfId="0" applyFont="1" applyFill="1" applyAlignment="1">
      <alignment vertical="center"/>
    </xf>
    <xf numFmtId="0" fontId="35" fillId="0" borderId="0" xfId="0" applyFont="1" applyFill="1"/>
    <xf numFmtId="46" fontId="32" fillId="0" borderId="0" xfId="0" applyNumberFormat="1" applyFont="1" applyFill="1" applyAlignment="1">
      <alignment vertical="center"/>
    </xf>
    <xf numFmtId="0" fontId="34" fillId="0" borderId="32" xfId="0" applyFont="1" applyFill="1" applyBorder="1" applyAlignment="1">
      <alignment horizontal="center" vertical="center" wrapText="1"/>
    </xf>
    <xf numFmtId="46" fontId="34" fillId="0" borderId="32" xfId="0" applyNumberFormat="1" applyFont="1" applyFill="1" applyBorder="1" applyAlignment="1">
      <alignment horizontal="center" vertical="center" wrapText="1"/>
    </xf>
    <xf numFmtId="20" fontId="34" fillId="0" borderId="32" xfId="0" applyNumberFormat="1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wrapText="1"/>
    </xf>
    <xf numFmtId="0" fontId="28" fillId="0" borderId="32" xfId="0" applyFont="1" applyFill="1" applyBorder="1" applyAlignment="1">
      <alignment horizontal="center" vertical="center" wrapText="1"/>
    </xf>
    <xf numFmtId="20" fontId="28" fillId="0" borderId="32" xfId="0" applyNumberFormat="1" applyFont="1" applyFill="1" applyBorder="1" applyAlignment="1">
      <alignment horizontal="right" wrapText="1"/>
    </xf>
    <xf numFmtId="0" fontId="28" fillId="2" borderId="32" xfId="0" applyFont="1" applyFill="1" applyBorder="1" applyAlignment="1">
      <alignment wrapText="1"/>
    </xf>
    <xf numFmtId="0" fontId="28" fillId="2" borderId="32" xfId="0" applyFont="1" applyFill="1" applyBorder="1" applyAlignment="1">
      <alignment horizontal="center" vertical="center" wrapText="1"/>
    </xf>
    <xf numFmtId="20" fontId="28" fillId="2" borderId="32" xfId="0" applyNumberFormat="1" applyFont="1" applyFill="1" applyBorder="1" applyAlignment="1">
      <alignment horizontal="right" wrapText="1"/>
    </xf>
    <xf numFmtId="49" fontId="28" fillId="2" borderId="32" xfId="0" applyNumberFormat="1" applyFont="1" applyFill="1" applyBorder="1" applyAlignment="1">
      <alignment horizontal="right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 wrapText="1"/>
    </xf>
    <xf numFmtId="46" fontId="32" fillId="0" borderId="0" xfId="0" applyNumberFormat="1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wrapText="1"/>
    </xf>
    <xf numFmtId="20" fontId="28" fillId="0" borderId="0" xfId="0" applyNumberFormat="1" applyFont="1" applyFill="1" applyBorder="1" applyAlignment="1">
      <alignment horizontal="right" wrapText="1"/>
    </xf>
    <xf numFmtId="0" fontId="28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horizontal="center" wrapText="1"/>
    </xf>
    <xf numFmtId="20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0" fontId="31" fillId="0" borderId="33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46" fillId="0" borderId="0" xfId="0" applyFont="1" applyAlignment="1">
      <alignment horizontal="left"/>
    </xf>
    <xf numFmtId="0" fontId="0" fillId="0" borderId="0" xfId="0" applyAlignment="1">
      <alignment horizontal="right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50" fillId="0" borderId="0" xfId="0" applyFont="1" applyAlignment="1">
      <alignment horizontal="left"/>
    </xf>
    <xf numFmtId="0" fontId="50" fillId="0" borderId="0" xfId="0" applyFont="1" applyAlignment="1">
      <alignment horizontal="right"/>
    </xf>
    <xf numFmtId="0" fontId="42" fillId="0" borderId="0" xfId="0" applyFont="1" applyAlignment="1">
      <alignment horizontal="left"/>
    </xf>
    <xf numFmtId="0" fontId="31" fillId="0" borderId="0" xfId="0" applyFont="1" applyFill="1" applyBorder="1" applyAlignment="1">
      <alignment horizontal="right" vertical="center"/>
    </xf>
    <xf numFmtId="0" fontId="28" fillId="0" borderId="1" xfId="0" applyFont="1" applyBorder="1"/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right"/>
    </xf>
    <xf numFmtId="0" fontId="35" fillId="2" borderId="0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vertical="center" wrapText="1"/>
    </xf>
    <xf numFmtId="46" fontId="35" fillId="2" borderId="0" xfId="0" applyNumberFormat="1" applyFont="1" applyFill="1" applyBorder="1" applyAlignment="1">
      <alignment horizontal="center" vertical="center"/>
    </xf>
    <xf numFmtId="0" fontId="28" fillId="0" borderId="0" xfId="0" applyFont="1" applyBorder="1"/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46" fontId="31" fillId="0" borderId="1" xfId="0" applyNumberFormat="1" applyFont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31" fillId="4" borderId="1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 wrapText="1"/>
    </xf>
    <xf numFmtId="46" fontId="31" fillId="4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49" fontId="23" fillId="0" borderId="0" xfId="0" applyNumberFormat="1" applyFont="1"/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center" shrinkToFit="1"/>
    </xf>
    <xf numFmtId="49" fontId="28" fillId="0" borderId="0" xfId="0" applyNumberFormat="1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23" fillId="0" borderId="0" xfId="0" applyFont="1"/>
    <xf numFmtId="0" fontId="35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vertical="center" wrapText="1"/>
    </xf>
    <xf numFmtId="46" fontId="35" fillId="2" borderId="1" xfId="0" applyNumberFormat="1" applyFont="1" applyFill="1" applyBorder="1" applyAlignment="1">
      <alignment horizontal="center" vertical="center"/>
    </xf>
    <xf numFmtId="0" fontId="46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31" fillId="3" borderId="1" xfId="0" applyFont="1" applyFill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5" fillId="2" borderId="21" xfId="0" applyFont="1" applyFill="1" applyBorder="1" applyAlignment="1">
      <alignment vertical="center" wrapText="1"/>
    </xf>
    <xf numFmtId="0" fontId="35" fillId="2" borderId="22" xfId="0" applyFont="1" applyFill="1" applyBorder="1" applyAlignment="1">
      <alignment vertical="center" wrapText="1"/>
    </xf>
    <xf numFmtId="0" fontId="35" fillId="2" borderId="14" xfId="0" applyFont="1" applyFill="1" applyBorder="1" applyAlignment="1">
      <alignment vertical="center" wrapText="1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2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21" fontId="35" fillId="2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2" fillId="2" borderId="34" xfId="0" applyFont="1" applyFill="1" applyBorder="1" applyAlignment="1">
      <alignment vertical="center" wrapText="1"/>
    </xf>
    <xf numFmtId="0" fontId="32" fillId="2" borderId="35" xfId="0" applyFont="1" applyFill="1" applyBorder="1" applyAlignment="1">
      <alignment vertical="center" wrapText="1"/>
    </xf>
    <xf numFmtId="0" fontId="32" fillId="2" borderId="36" xfId="0" applyFont="1" applyFill="1" applyBorder="1" applyAlignment="1">
      <alignment vertical="center" wrapText="1"/>
    </xf>
    <xf numFmtId="46" fontId="32" fillId="2" borderId="34" xfId="0" applyNumberFormat="1" applyFont="1" applyFill="1" applyBorder="1" applyAlignment="1">
      <alignment horizontal="center" vertical="center" wrapText="1"/>
    </xf>
    <xf numFmtId="46" fontId="32" fillId="2" borderId="35" xfId="0" applyNumberFormat="1" applyFont="1" applyFill="1" applyBorder="1" applyAlignment="1">
      <alignment horizontal="center" vertical="center" wrapText="1"/>
    </xf>
    <xf numFmtId="46" fontId="32" fillId="2" borderId="36" xfId="0" applyNumberFormat="1" applyFont="1" applyFill="1" applyBorder="1" applyAlignment="1">
      <alignment horizontal="center" vertical="center" wrapText="1"/>
    </xf>
    <xf numFmtId="0" fontId="32" fillId="2" borderId="34" xfId="0" applyFont="1" applyFill="1" applyBorder="1" applyAlignment="1">
      <alignment horizontal="center" vertical="center" wrapText="1"/>
    </xf>
    <xf numFmtId="0" fontId="32" fillId="2" borderId="35" xfId="0" applyFont="1" applyFill="1" applyBorder="1" applyAlignment="1">
      <alignment horizontal="center" vertical="center" wrapText="1"/>
    </xf>
    <xf numFmtId="0" fontId="32" fillId="2" borderId="36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vertical="top" wrapText="1"/>
    </xf>
    <xf numFmtId="0" fontId="32" fillId="0" borderId="34" xfId="0" applyFont="1" applyFill="1" applyBorder="1" applyAlignment="1">
      <alignment horizontal="center" vertical="center" wrapText="1"/>
    </xf>
    <xf numFmtId="0" fontId="32" fillId="0" borderId="35" xfId="0" applyFont="1" applyFill="1" applyBorder="1" applyAlignment="1">
      <alignment horizontal="center" vertical="center" wrapText="1"/>
    </xf>
    <xf numFmtId="0" fontId="32" fillId="0" borderId="36" xfId="0" applyFont="1" applyFill="1" applyBorder="1" applyAlignment="1">
      <alignment horizontal="center" vertical="center" wrapText="1"/>
    </xf>
    <xf numFmtId="0" fontId="32" fillId="0" borderId="34" xfId="0" applyFont="1" applyFill="1" applyBorder="1" applyAlignment="1">
      <alignment vertical="center" wrapText="1"/>
    </xf>
    <xf numFmtId="0" fontId="32" fillId="0" borderId="35" xfId="0" applyFont="1" applyFill="1" applyBorder="1" applyAlignment="1">
      <alignment vertical="center" wrapText="1"/>
    </xf>
    <xf numFmtId="0" fontId="32" fillId="0" borderId="36" xfId="0" applyFont="1" applyFill="1" applyBorder="1" applyAlignment="1">
      <alignment vertical="center" wrapText="1"/>
    </xf>
    <xf numFmtId="46" fontId="32" fillId="0" borderId="34" xfId="0" applyNumberFormat="1" applyFont="1" applyFill="1" applyBorder="1" applyAlignment="1">
      <alignment horizontal="center" vertical="center" wrapText="1"/>
    </xf>
    <xf numFmtId="46" fontId="32" fillId="0" borderId="35" xfId="0" applyNumberFormat="1" applyFont="1" applyFill="1" applyBorder="1" applyAlignment="1">
      <alignment horizontal="center" vertical="center" wrapText="1"/>
    </xf>
    <xf numFmtId="46" fontId="32" fillId="0" borderId="36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vertical="top" wrapText="1"/>
    </xf>
    <xf numFmtId="0" fontId="38" fillId="0" borderId="43" xfId="0" applyFont="1" applyBorder="1" applyAlignment="1">
      <alignment horizontal="center" vertical="center" wrapText="1"/>
    </xf>
    <xf numFmtId="0" fontId="38" fillId="0" borderId="44" xfId="0" applyFont="1" applyBorder="1" applyAlignment="1">
      <alignment horizontal="center" vertical="center" wrapText="1"/>
    </xf>
    <xf numFmtId="0" fontId="38" fillId="0" borderId="45" xfId="0" applyFont="1" applyBorder="1" applyAlignment="1">
      <alignment horizontal="center" vertical="center" wrapText="1"/>
    </xf>
    <xf numFmtId="21" fontId="38" fillId="0" borderId="43" xfId="0" applyNumberFormat="1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center" vertical="center" wrapText="1"/>
    </xf>
    <xf numFmtId="0" fontId="38" fillId="0" borderId="44" xfId="0" applyFont="1" applyBorder="1"/>
    <xf numFmtId="0" fontId="38" fillId="0" borderId="45" xfId="0" applyFont="1" applyBorder="1"/>
    <xf numFmtId="0" fontId="36" fillId="0" borderId="1" xfId="0" applyFont="1" applyBorder="1" applyAlignment="1">
      <alignment horizontal="right" vertical="center" wrapText="1"/>
    </xf>
    <xf numFmtId="46" fontId="36" fillId="0" borderId="1" xfId="0" applyNumberFormat="1" applyFont="1" applyBorder="1" applyAlignment="1">
      <alignment horizontal="center" vertical="center" wrapText="1"/>
    </xf>
    <xf numFmtId="21" fontId="36" fillId="0" borderId="1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14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1" fontId="2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21" fontId="10" fillId="0" borderId="1" xfId="0" applyNumberFormat="1" applyFont="1" applyFill="1" applyBorder="1" applyAlignment="1">
      <alignment horizontal="center" vertical="center" wrapText="1"/>
    </xf>
    <xf numFmtId="46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0" fillId="0" borderId="1" xfId="0" applyFill="1" applyBorder="1" applyAlignment="1">
      <alignment horizontal="center" vertical="center" wrapText="1"/>
    </xf>
    <xf numFmtId="0" fontId="7" fillId="0" borderId="0" xfId="0" applyFont="1" applyFill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21" fontId="0" fillId="0" borderId="1" xfId="0" applyNumberForma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6" fillId="0" borderId="17" xfId="0" applyNumberFormat="1" applyFont="1" applyFill="1" applyBorder="1" applyAlignment="1">
      <alignment horizontal="center" vertical="center"/>
    </xf>
    <xf numFmtId="164" fontId="16" fillId="0" borderId="22" xfId="0" applyNumberFormat="1" applyFont="1" applyFill="1" applyBorder="1" applyAlignment="1">
      <alignment horizontal="center" vertical="center"/>
    </xf>
    <xf numFmtId="164" fontId="16" fillId="0" borderId="19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/>
    </xf>
    <xf numFmtId="21" fontId="16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8" fillId="0" borderId="39" xfId="0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horizontal="center" vertical="center"/>
    </xf>
    <xf numFmtId="49" fontId="16" fillId="0" borderId="21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1089660</xdr:colOff>
      <xdr:row>1</xdr:row>
      <xdr:rowOff>15240</xdr:rowOff>
    </xdr:from>
    <xdr:to>
      <xdr:col>5</xdr:col>
      <xdr:colOff>388620</xdr:colOff>
      <xdr:row>8</xdr:row>
      <xdr:rowOff>210584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EFB1AE-3E99-C844-7100-6C17C5295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1060" y="281940"/>
          <a:ext cx="1325880" cy="1947944"/>
        </a:xfrm>
        <a:prstGeom prst="rect">
          <a:avLst/>
        </a:prstGeom>
      </xdr:spPr>
    </xdr:pic>
    <xdr:clientData/>
  </xdr:twoCellAnchor>
  <xdr:oneCellAnchor>
    <xdr:from>
      <xdr:col>2</xdr:col>
      <xdr:colOff>765810</xdr:colOff>
      <xdr:row>216</xdr:row>
      <xdr:rowOff>152400</xdr:rowOff>
    </xdr:from>
    <xdr:ext cx="2155772" cy="845820"/>
    <xdr:pic>
      <xdr:nvPicPr>
        <xdr:cNvPr id="3" name="Picture 2">
          <a:extLst>
            <a:ext uri="{FF2B5EF4-FFF2-40B4-BE49-F238E27FC236}">
              <a16:creationId xmlns:a16="http://schemas.microsoft.com/office/drawing/2014/main" id="{761EC5E4-C9C8-4112-C600-42DD29AED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78530" y="38199060"/>
          <a:ext cx="2155772" cy="845820"/>
        </a:xfrm>
        <a:prstGeom prst="rect">
          <a:avLst/>
        </a:prstGeom>
      </xdr:spPr>
    </xdr:pic>
    <xdr:clientData/>
  </xdr:oneCellAnchor>
  <xdr:oneCellAnchor>
    <xdr:from>
      <xdr:col>0</xdr:col>
      <xdr:colOff>512445</xdr:colOff>
      <xdr:row>216</xdr:row>
      <xdr:rowOff>91440</xdr:rowOff>
    </xdr:from>
    <xdr:ext cx="2594375" cy="925830"/>
    <xdr:pic>
      <xdr:nvPicPr>
        <xdr:cNvPr id="4" name="Picture 3">
          <a:extLst>
            <a:ext uri="{FF2B5EF4-FFF2-40B4-BE49-F238E27FC236}">
              <a16:creationId xmlns:a16="http://schemas.microsoft.com/office/drawing/2014/main" id="{2EA21B43-140B-D913-2EDB-EE6D734DB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" y="38138100"/>
          <a:ext cx="2594375" cy="92583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942975</xdr:colOff>
      <xdr:row>0</xdr:row>
      <xdr:rowOff>66675</xdr:rowOff>
    </xdr:from>
    <xdr:to>
      <xdr:col>5</xdr:col>
      <xdr:colOff>695325</xdr:colOff>
      <xdr:row>5</xdr:row>
      <xdr:rowOff>142875</xdr:rowOff>
    </xdr:to>
    <xdr:pic>
      <xdr:nvPicPr>
        <xdr:cNvPr id="2" name="Picture 39">
          <a:extLst>
            <a:ext uri="{FF2B5EF4-FFF2-40B4-BE49-F238E27FC236}">
              <a16:creationId xmlns:a16="http://schemas.microsoft.com/office/drawing/2014/main" id="{430E5F12-7CA0-4EC7-8F76-E82D573E3E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66675"/>
          <a:ext cx="17526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1400175</xdr:colOff>
      <xdr:row>5</xdr:row>
      <xdr:rowOff>161498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E2E69C-3312-4987-B7B5-3AB3D7509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1971675" cy="9711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144780</xdr:colOff>
      <xdr:row>0</xdr:row>
      <xdr:rowOff>106680</xdr:rowOff>
    </xdr:from>
    <xdr:to>
      <xdr:col>5</xdr:col>
      <xdr:colOff>251460</xdr:colOff>
      <xdr:row>4</xdr:row>
      <xdr:rowOff>91440</xdr:rowOff>
    </xdr:to>
    <xdr:pic>
      <xdr:nvPicPr>
        <xdr:cNvPr id="2098" name="Picture 70" descr="peleda_2_0">
          <a:extLst>
            <a:ext uri="{FF2B5EF4-FFF2-40B4-BE49-F238E27FC236}">
              <a16:creationId xmlns:a16="http://schemas.microsoft.com/office/drawing/2014/main" id="{00000000-0008-0000-0B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5020" y="106680"/>
          <a:ext cx="95250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45720</xdr:rowOff>
    </xdr:from>
    <xdr:to>
      <xdr:col>5</xdr:col>
      <xdr:colOff>220980</xdr:colOff>
      <xdr:row>4</xdr:row>
      <xdr:rowOff>30480</xdr:rowOff>
    </xdr:to>
    <xdr:pic>
      <xdr:nvPicPr>
        <xdr:cNvPr id="1074" name="Picture 50" descr="peleda_2_0">
          <a:extLst>
            <a:ext uri="{FF2B5EF4-FFF2-40B4-BE49-F238E27FC236}">
              <a16:creationId xmlns:a16="http://schemas.microsoft.com/office/drawing/2014/main" id="{00000000-0008-0000-0C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5960" y="45720"/>
          <a:ext cx="105156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541020</xdr:colOff>
      <xdr:row>3</xdr:row>
      <xdr:rowOff>0</xdr:rowOff>
    </xdr:from>
    <xdr:to>
      <xdr:col>4</xdr:col>
      <xdr:colOff>701040</xdr:colOff>
      <xdr:row>7</xdr:row>
      <xdr:rowOff>53340</xdr:rowOff>
    </xdr:to>
    <xdr:pic>
      <xdr:nvPicPr>
        <xdr:cNvPr id="3122" name="Picture 1" descr="Peleda_2007">
          <a:extLst>
            <a:ext uri="{FF2B5EF4-FFF2-40B4-BE49-F238E27FC236}">
              <a16:creationId xmlns:a16="http://schemas.microsoft.com/office/drawing/2014/main" id="{00000000-0008-0000-0D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5360" y="609600"/>
          <a:ext cx="105156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6"/>
  <sheetViews>
    <sheetView tabSelected="1" workbookViewId="0">
      <selection activeCell="J41" sqref="J41"/>
    </sheetView>
  </sheetViews>
  <sheetFormatPr defaultColWidth="9.109375" defaultRowHeight="13.8" x14ac:dyDescent="0.3"/>
  <cols>
    <col min="1" max="1" width="9.109375" style="195"/>
    <col min="2" max="2" width="30.44140625" style="195" customWidth="1"/>
    <col min="3" max="3" width="12.6640625" style="195" customWidth="1"/>
    <col min="4" max="4" width="22" style="195" bestFit="1" customWidth="1"/>
    <col min="5" max="5" width="8" style="192" customWidth="1"/>
    <col min="6" max="6" width="11.33203125" style="211" customWidth="1"/>
    <col min="7" max="7" width="2.6640625" style="195" customWidth="1"/>
    <col min="8" max="16384" width="9.109375" style="195"/>
  </cols>
  <sheetData>
    <row r="1" spans="1:6" ht="21" x14ac:dyDescent="0.4">
      <c r="A1" s="327" t="s">
        <v>2434</v>
      </c>
      <c r="B1" s="328"/>
      <c r="C1" s="328"/>
      <c r="D1" s="328"/>
      <c r="E1" s="328"/>
      <c r="F1" s="328"/>
    </row>
    <row r="2" spans="1:6" ht="21" x14ac:dyDescent="0.4">
      <c r="A2" s="327" t="s">
        <v>2435</v>
      </c>
      <c r="B2" s="327"/>
      <c r="C2" s="327"/>
      <c r="D2" s="327"/>
      <c r="E2" s="327"/>
      <c r="F2" s="327"/>
    </row>
    <row r="3" spans="1:6" ht="21" x14ac:dyDescent="0.4">
      <c r="A3" s="308"/>
      <c r="B3" s="308"/>
      <c r="C3" s="308"/>
      <c r="D3" s="308"/>
      <c r="E3" s="308"/>
      <c r="F3" s="308"/>
    </row>
    <row r="4" spans="1:6" ht="21" x14ac:dyDescent="0.4">
      <c r="A4" s="308"/>
      <c r="B4" s="308"/>
      <c r="C4" s="308"/>
      <c r="D4" s="308"/>
      <c r="E4" s="308"/>
      <c r="F4" s="308"/>
    </row>
    <row r="5" spans="1:6" ht="21" x14ac:dyDescent="0.4">
      <c r="A5" s="308"/>
      <c r="B5" s="308"/>
      <c r="C5" s="308"/>
      <c r="D5" s="308"/>
      <c r="E5" s="308"/>
      <c r="F5" s="308"/>
    </row>
    <row r="6" spans="1:6" ht="18" x14ac:dyDescent="0.35">
      <c r="A6" s="290" t="s">
        <v>3088</v>
      </c>
      <c r="C6" s="192"/>
      <c r="D6" s="291"/>
    </row>
    <row r="7" spans="1:6" ht="18" x14ac:dyDescent="0.35">
      <c r="A7" s="290"/>
      <c r="C7" s="192"/>
      <c r="D7" s="291"/>
    </row>
    <row r="8" spans="1:6" ht="18" x14ac:dyDescent="0.35">
      <c r="A8" s="324" t="s">
        <v>1476</v>
      </c>
      <c r="B8" s="325"/>
    </row>
    <row r="9" spans="1:6" ht="18" x14ac:dyDescent="0.35">
      <c r="A9" s="309" t="s">
        <v>3089</v>
      </c>
      <c r="B9" s="284"/>
    </row>
    <row r="10" spans="1:6" ht="15.6" x14ac:dyDescent="0.3">
      <c r="A10" s="326" t="s">
        <v>2</v>
      </c>
      <c r="B10" s="326"/>
      <c r="C10" s="326"/>
      <c r="D10" s="326" t="s">
        <v>3</v>
      </c>
      <c r="E10" s="326"/>
      <c r="F10" s="326"/>
    </row>
    <row r="11" spans="1:6" ht="15.6" x14ac:dyDescent="0.3">
      <c r="A11" s="310" t="s">
        <v>206</v>
      </c>
      <c r="B11" s="311" t="s">
        <v>207</v>
      </c>
      <c r="C11" s="312" t="s">
        <v>930</v>
      </c>
      <c r="D11" s="310" t="s">
        <v>1963</v>
      </c>
      <c r="E11" s="310" t="s">
        <v>3090</v>
      </c>
      <c r="F11" s="310" t="s">
        <v>930</v>
      </c>
    </row>
    <row r="12" spans="1:6" x14ac:dyDescent="0.3">
      <c r="A12" s="321">
        <v>1</v>
      </c>
      <c r="B12" s="322" t="s">
        <v>2652</v>
      </c>
      <c r="C12" s="323">
        <v>2.2798611111111113</v>
      </c>
      <c r="D12" s="294" t="s">
        <v>2653</v>
      </c>
      <c r="E12" s="295" t="s">
        <v>6</v>
      </c>
      <c r="F12" s="296" t="s">
        <v>3091</v>
      </c>
    </row>
    <row r="13" spans="1:6" x14ac:dyDescent="0.3">
      <c r="A13" s="321"/>
      <c r="B13" s="322"/>
      <c r="C13" s="323"/>
      <c r="D13" s="294" t="s">
        <v>2657</v>
      </c>
      <c r="E13" s="295" t="s">
        <v>8</v>
      </c>
      <c r="F13" s="296" t="s">
        <v>3092</v>
      </c>
    </row>
    <row r="14" spans="1:6" x14ac:dyDescent="0.3">
      <c r="A14" s="321"/>
      <c r="B14" s="322"/>
      <c r="C14" s="323"/>
      <c r="D14" s="294" t="s">
        <v>2655</v>
      </c>
      <c r="E14" s="295" t="s">
        <v>4</v>
      </c>
      <c r="F14" s="296" t="s">
        <v>3093</v>
      </c>
    </row>
    <row r="15" spans="1:6" x14ac:dyDescent="0.3">
      <c r="A15" s="321"/>
      <c r="B15" s="322"/>
      <c r="C15" s="323"/>
      <c r="D15" s="294" t="s">
        <v>2659</v>
      </c>
      <c r="E15" s="295" t="s">
        <v>10</v>
      </c>
      <c r="F15" s="296" t="s">
        <v>3094</v>
      </c>
    </row>
    <row r="16" spans="1:6" x14ac:dyDescent="0.3">
      <c r="A16" s="321">
        <v>2</v>
      </c>
      <c r="B16" s="322" t="s">
        <v>2643</v>
      </c>
      <c r="C16" s="323">
        <v>2.3541666666666665</v>
      </c>
      <c r="D16" s="294" t="s">
        <v>2644</v>
      </c>
      <c r="E16" s="295" t="s">
        <v>4</v>
      </c>
      <c r="F16" s="296" t="s">
        <v>3095</v>
      </c>
    </row>
    <row r="17" spans="1:6" x14ac:dyDescent="0.3">
      <c r="A17" s="321"/>
      <c r="B17" s="322"/>
      <c r="C17" s="323"/>
      <c r="D17" s="294" t="s">
        <v>2648</v>
      </c>
      <c r="E17" s="295" t="s">
        <v>6</v>
      </c>
      <c r="F17" s="296" t="s">
        <v>3096</v>
      </c>
    </row>
    <row r="18" spans="1:6" x14ac:dyDescent="0.3">
      <c r="A18" s="321"/>
      <c r="B18" s="322"/>
      <c r="C18" s="323"/>
      <c r="D18" s="294" t="s">
        <v>2870</v>
      </c>
      <c r="E18" s="295" t="s">
        <v>10</v>
      </c>
      <c r="F18" s="296" t="s">
        <v>3097</v>
      </c>
    </row>
    <row r="19" spans="1:6" x14ac:dyDescent="0.3">
      <c r="A19" s="321"/>
      <c r="B19" s="322"/>
      <c r="C19" s="323"/>
      <c r="D19" s="294" t="s">
        <v>2868</v>
      </c>
      <c r="E19" s="295" t="s">
        <v>8</v>
      </c>
      <c r="F19" s="296" t="s">
        <v>3098</v>
      </c>
    </row>
    <row r="20" spans="1:6" x14ac:dyDescent="0.3">
      <c r="A20" s="321"/>
      <c r="B20" s="322"/>
      <c r="C20" s="323"/>
      <c r="D20" s="294" t="s">
        <v>2872</v>
      </c>
      <c r="E20" s="295" t="s">
        <v>12</v>
      </c>
      <c r="F20" s="296" t="s">
        <v>3099</v>
      </c>
    </row>
    <row r="21" spans="1:6" x14ac:dyDescent="0.3">
      <c r="A21" s="321">
        <v>3</v>
      </c>
      <c r="B21" s="322" t="s">
        <v>3100</v>
      </c>
      <c r="C21" s="323">
        <v>4.3020833333333335E-2</v>
      </c>
      <c r="D21" s="294" t="s">
        <v>3101</v>
      </c>
      <c r="E21" s="295" t="s">
        <v>12</v>
      </c>
      <c r="F21" s="296" t="s">
        <v>3102</v>
      </c>
    </row>
    <row r="22" spans="1:6" x14ac:dyDescent="0.3">
      <c r="A22" s="321"/>
      <c r="B22" s="322"/>
      <c r="C22" s="323"/>
      <c r="D22" s="294" t="s">
        <v>3103</v>
      </c>
      <c r="E22" s="295" t="s">
        <v>8</v>
      </c>
      <c r="F22" s="296" t="s">
        <v>3104</v>
      </c>
    </row>
    <row r="23" spans="1:6" x14ac:dyDescent="0.3">
      <c r="A23" s="321"/>
      <c r="B23" s="322"/>
      <c r="C23" s="323"/>
      <c r="D23" s="294" t="s">
        <v>2891</v>
      </c>
      <c r="E23" s="295" t="s">
        <v>6</v>
      </c>
      <c r="F23" s="296" t="s">
        <v>3105</v>
      </c>
    </row>
    <row r="24" spans="1:6" x14ac:dyDescent="0.3">
      <c r="A24" s="321"/>
      <c r="B24" s="322"/>
      <c r="C24" s="323"/>
      <c r="D24" s="294" t="s">
        <v>3106</v>
      </c>
      <c r="E24" s="295" t="s">
        <v>4</v>
      </c>
      <c r="F24" s="296" t="s">
        <v>3107</v>
      </c>
    </row>
    <row r="25" spans="1:6" x14ac:dyDescent="0.3">
      <c r="A25" s="321"/>
      <c r="B25" s="322"/>
      <c r="C25" s="323"/>
      <c r="D25" s="294" t="s">
        <v>2887</v>
      </c>
      <c r="E25" s="295" t="s">
        <v>10</v>
      </c>
      <c r="F25" s="296" t="s">
        <v>39</v>
      </c>
    </row>
    <row r="26" spans="1:6" x14ac:dyDescent="0.3">
      <c r="A26" s="321">
        <v>4</v>
      </c>
      <c r="B26" s="322" t="s">
        <v>2991</v>
      </c>
      <c r="C26" s="323">
        <v>5.004629629629629E-2</v>
      </c>
      <c r="D26" s="294" t="s">
        <v>3108</v>
      </c>
      <c r="E26" s="295" t="s">
        <v>10</v>
      </c>
      <c r="F26" s="296" t="s">
        <v>3109</v>
      </c>
    </row>
    <row r="27" spans="1:6" x14ac:dyDescent="0.3">
      <c r="A27" s="321"/>
      <c r="B27" s="322"/>
      <c r="C27" s="323"/>
      <c r="D27" s="294" t="s">
        <v>3110</v>
      </c>
      <c r="E27" s="295" t="s">
        <v>6</v>
      </c>
      <c r="F27" s="296" t="s">
        <v>3111</v>
      </c>
    </row>
    <row r="28" spans="1:6" x14ac:dyDescent="0.3">
      <c r="A28" s="321"/>
      <c r="B28" s="322"/>
      <c r="C28" s="323"/>
      <c r="D28" s="294" t="s">
        <v>3112</v>
      </c>
      <c r="E28" s="295" t="s">
        <v>8</v>
      </c>
      <c r="F28" s="296" t="s">
        <v>3113</v>
      </c>
    </row>
    <row r="29" spans="1:6" x14ac:dyDescent="0.3">
      <c r="A29" s="321"/>
      <c r="B29" s="322"/>
      <c r="C29" s="323"/>
      <c r="D29" s="294" t="s">
        <v>3114</v>
      </c>
      <c r="E29" s="295" t="s">
        <v>12</v>
      </c>
      <c r="F29" s="296" t="s">
        <v>3115</v>
      </c>
    </row>
    <row r="30" spans="1:6" x14ac:dyDescent="0.3">
      <c r="A30" s="321"/>
      <c r="B30" s="322"/>
      <c r="C30" s="323"/>
      <c r="D30" s="294" t="s">
        <v>3116</v>
      </c>
      <c r="E30" s="295" t="s">
        <v>4</v>
      </c>
      <c r="F30" s="296" t="s">
        <v>39</v>
      </c>
    </row>
    <row r="31" spans="1:6" x14ac:dyDescent="0.3">
      <c r="A31" s="321">
        <v>5</v>
      </c>
      <c r="B31" s="322" t="s">
        <v>613</v>
      </c>
      <c r="C31" s="323">
        <v>5.078703703703704E-2</v>
      </c>
      <c r="D31" s="294" t="s">
        <v>3117</v>
      </c>
      <c r="E31" s="295" t="s">
        <v>4</v>
      </c>
      <c r="F31" s="296" t="s">
        <v>3118</v>
      </c>
    </row>
    <row r="32" spans="1:6" x14ac:dyDescent="0.3">
      <c r="A32" s="321"/>
      <c r="B32" s="322"/>
      <c r="C32" s="323"/>
      <c r="D32" s="294" t="s">
        <v>3119</v>
      </c>
      <c r="E32" s="295" t="s">
        <v>12</v>
      </c>
      <c r="F32" s="296" t="s">
        <v>3120</v>
      </c>
    </row>
    <row r="33" spans="1:6" x14ac:dyDescent="0.3">
      <c r="A33" s="321"/>
      <c r="B33" s="322"/>
      <c r="C33" s="323"/>
      <c r="D33" s="294" t="s">
        <v>3121</v>
      </c>
      <c r="E33" s="295" t="s">
        <v>10</v>
      </c>
      <c r="F33" s="296" t="s">
        <v>3122</v>
      </c>
    </row>
    <row r="34" spans="1:6" x14ac:dyDescent="0.3">
      <c r="A34" s="321"/>
      <c r="B34" s="322"/>
      <c r="C34" s="323"/>
      <c r="D34" s="294" t="s">
        <v>2678</v>
      </c>
      <c r="E34" s="295" t="s">
        <v>8</v>
      </c>
      <c r="F34" s="296" t="s">
        <v>3123</v>
      </c>
    </row>
    <row r="35" spans="1:6" x14ac:dyDescent="0.3">
      <c r="A35" s="321"/>
      <c r="B35" s="322"/>
      <c r="C35" s="323"/>
      <c r="D35" s="294" t="s">
        <v>3124</v>
      </c>
      <c r="E35" s="295" t="s">
        <v>6</v>
      </c>
      <c r="F35" s="296" t="s">
        <v>3125</v>
      </c>
    </row>
    <row r="36" spans="1:6" x14ac:dyDescent="0.3">
      <c r="A36" s="321">
        <v>6</v>
      </c>
      <c r="B36" s="322" t="s">
        <v>343</v>
      </c>
      <c r="C36" s="323">
        <v>5.7928240740740738E-2</v>
      </c>
      <c r="D36" s="294" t="s">
        <v>3126</v>
      </c>
      <c r="E36" s="295" t="s">
        <v>4</v>
      </c>
      <c r="F36" s="296" t="s">
        <v>3127</v>
      </c>
    </row>
    <row r="37" spans="1:6" x14ac:dyDescent="0.3">
      <c r="A37" s="321"/>
      <c r="B37" s="322"/>
      <c r="C37" s="323"/>
      <c r="D37" s="294" t="s">
        <v>2919</v>
      </c>
      <c r="E37" s="295" t="s">
        <v>6</v>
      </c>
      <c r="F37" s="296" t="s">
        <v>3128</v>
      </c>
    </row>
    <row r="38" spans="1:6" x14ac:dyDescent="0.3">
      <c r="A38" s="321"/>
      <c r="B38" s="322"/>
      <c r="C38" s="323"/>
      <c r="D38" s="294" t="s">
        <v>2915</v>
      </c>
      <c r="E38" s="295" t="s">
        <v>8</v>
      </c>
      <c r="F38" s="296" t="s">
        <v>3129</v>
      </c>
    </row>
    <row r="39" spans="1:6" x14ac:dyDescent="0.3">
      <c r="A39" s="321"/>
      <c r="B39" s="322"/>
      <c r="C39" s="323"/>
      <c r="D39" s="294" t="s">
        <v>3130</v>
      </c>
      <c r="E39" s="295" t="s">
        <v>12</v>
      </c>
      <c r="F39" s="296" t="s">
        <v>3131</v>
      </c>
    </row>
    <row r="40" spans="1:6" x14ac:dyDescent="0.3">
      <c r="A40" s="321"/>
      <c r="B40" s="322"/>
      <c r="C40" s="323"/>
      <c r="D40" s="294" t="s">
        <v>2917</v>
      </c>
      <c r="E40" s="295" t="s">
        <v>10</v>
      </c>
      <c r="F40" s="296" t="s">
        <v>3132</v>
      </c>
    </row>
    <row r="41" spans="1:6" x14ac:dyDescent="0.3">
      <c r="A41" s="321">
        <v>7</v>
      </c>
      <c r="B41" s="322" t="s">
        <v>3133</v>
      </c>
      <c r="C41" s="323">
        <v>5.994212962962963E-2</v>
      </c>
      <c r="D41" s="294" t="s">
        <v>3134</v>
      </c>
      <c r="E41" s="295" t="s">
        <v>8</v>
      </c>
      <c r="F41" s="296" t="s">
        <v>3098</v>
      </c>
    </row>
    <row r="42" spans="1:6" x14ac:dyDescent="0.3">
      <c r="A42" s="321"/>
      <c r="B42" s="322"/>
      <c r="C42" s="323"/>
      <c r="D42" s="294" t="s">
        <v>3135</v>
      </c>
      <c r="E42" s="295" t="s">
        <v>4</v>
      </c>
      <c r="F42" s="296" t="s">
        <v>3136</v>
      </c>
    </row>
    <row r="43" spans="1:6" x14ac:dyDescent="0.3">
      <c r="A43" s="321"/>
      <c r="B43" s="322"/>
      <c r="C43" s="323"/>
      <c r="D43" s="294" t="s">
        <v>3137</v>
      </c>
      <c r="E43" s="295" t="s">
        <v>6</v>
      </c>
      <c r="F43" s="296" t="s">
        <v>3138</v>
      </c>
    </row>
    <row r="44" spans="1:6" x14ac:dyDescent="0.3">
      <c r="A44" s="321"/>
      <c r="B44" s="322"/>
      <c r="C44" s="323"/>
      <c r="D44" s="294" t="s">
        <v>3139</v>
      </c>
      <c r="E44" s="295" t="s">
        <v>12</v>
      </c>
      <c r="F44" s="296" t="s">
        <v>3140</v>
      </c>
    </row>
    <row r="45" spans="1:6" x14ac:dyDescent="0.3">
      <c r="A45" s="321"/>
      <c r="B45" s="322"/>
      <c r="C45" s="323"/>
      <c r="D45" s="294" t="s">
        <v>3141</v>
      </c>
      <c r="E45" s="295" t="s">
        <v>10</v>
      </c>
      <c r="F45" s="296" t="s">
        <v>3142</v>
      </c>
    </row>
    <row r="46" spans="1:6" x14ac:dyDescent="0.3">
      <c r="A46" s="321">
        <v>8</v>
      </c>
      <c r="B46" s="322" t="s">
        <v>3143</v>
      </c>
      <c r="C46" s="323">
        <v>6.4050925925925928E-2</v>
      </c>
      <c r="D46" s="294" t="s">
        <v>3144</v>
      </c>
      <c r="E46" s="295" t="s">
        <v>8</v>
      </c>
      <c r="F46" s="296" t="s">
        <v>3145</v>
      </c>
    </row>
    <row r="47" spans="1:6" x14ac:dyDescent="0.3">
      <c r="A47" s="321"/>
      <c r="B47" s="322"/>
      <c r="C47" s="323"/>
      <c r="D47" s="294" t="s">
        <v>3146</v>
      </c>
      <c r="E47" s="295" t="s">
        <v>4</v>
      </c>
      <c r="F47" s="296" t="s">
        <v>3147</v>
      </c>
    </row>
    <row r="48" spans="1:6" x14ac:dyDescent="0.3">
      <c r="A48" s="321"/>
      <c r="B48" s="322"/>
      <c r="C48" s="323"/>
      <c r="D48" s="294" t="s">
        <v>3148</v>
      </c>
      <c r="E48" s="295" t="s">
        <v>10</v>
      </c>
      <c r="F48" s="296" t="s">
        <v>3149</v>
      </c>
    </row>
    <row r="49" spans="1:6" x14ac:dyDescent="0.3">
      <c r="A49" s="321"/>
      <c r="B49" s="322"/>
      <c r="C49" s="323"/>
      <c r="D49" s="294" t="s">
        <v>3150</v>
      </c>
      <c r="E49" s="295" t="s">
        <v>6</v>
      </c>
      <c r="F49" s="296" t="s">
        <v>3151</v>
      </c>
    </row>
    <row r="50" spans="1:6" x14ac:dyDescent="0.3">
      <c r="A50" s="321">
        <v>9</v>
      </c>
      <c r="B50" s="322" t="s">
        <v>1367</v>
      </c>
      <c r="C50" s="323">
        <v>7.391203703703704E-2</v>
      </c>
      <c r="D50" s="294" t="s">
        <v>3152</v>
      </c>
      <c r="E50" s="295" t="s">
        <v>10</v>
      </c>
      <c r="F50" s="296" t="s">
        <v>3153</v>
      </c>
    </row>
    <row r="51" spans="1:6" x14ac:dyDescent="0.3">
      <c r="A51" s="321"/>
      <c r="B51" s="322"/>
      <c r="C51" s="323"/>
      <c r="D51" s="294" t="s">
        <v>3154</v>
      </c>
      <c r="E51" s="295" t="s">
        <v>8</v>
      </c>
      <c r="F51" s="296" t="s">
        <v>3155</v>
      </c>
    </row>
    <row r="52" spans="1:6" x14ac:dyDescent="0.3">
      <c r="A52" s="321"/>
      <c r="B52" s="322"/>
      <c r="C52" s="323"/>
      <c r="D52" s="294" t="s">
        <v>2731</v>
      </c>
      <c r="E52" s="295" t="s">
        <v>6</v>
      </c>
      <c r="F52" s="296" t="s">
        <v>3156</v>
      </c>
    </row>
    <row r="53" spans="1:6" x14ac:dyDescent="0.3">
      <c r="A53" s="321"/>
      <c r="B53" s="322"/>
      <c r="C53" s="323"/>
      <c r="D53" s="294" t="s">
        <v>3157</v>
      </c>
      <c r="E53" s="295" t="s">
        <v>4</v>
      </c>
      <c r="F53" s="296" t="s">
        <v>3158</v>
      </c>
    </row>
    <row r="54" spans="1:6" x14ac:dyDescent="0.3">
      <c r="A54" s="321"/>
      <c r="B54" s="322"/>
      <c r="C54" s="323"/>
      <c r="D54" s="294" t="s">
        <v>2737</v>
      </c>
      <c r="E54" s="295" t="s">
        <v>12</v>
      </c>
      <c r="F54" s="296" t="s">
        <v>39</v>
      </c>
    </row>
    <row r="55" spans="1:6" x14ac:dyDescent="0.3">
      <c r="A55" s="321">
        <v>10</v>
      </c>
      <c r="B55" s="322" t="s">
        <v>2711</v>
      </c>
      <c r="C55" s="323">
        <v>7.5173611111111108E-2</v>
      </c>
      <c r="D55" s="294" t="s">
        <v>2714</v>
      </c>
      <c r="E55" s="295" t="s">
        <v>8</v>
      </c>
      <c r="F55" s="296" t="s">
        <v>3159</v>
      </c>
    </row>
    <row r="56" spans="1:6" x14ac:dyDescent="0.3">
      <c r="A56" s="321"/>
      <c r="B56" s="322"/>
      <c r="C56" s="323"/>
      <c r="D56" s="294" t="s">
        <v>3160</v>
      </c>
      <c r="E56" s="295" t="s">
        <v>6</v>
      </c>
      <c r="F56" s="296" t="s">
        <v>3161</v>
      </c>
    </row>
    <row r="57" spans="1:6" x14ac:dyDescent="0.3">
      <c r="A57" s="321"/>
      <c r="B57" s="322"/>
      <c r="C57" s="323"/>
      <c r="D57" s="294" t="s">
        <v>3162</v>
      </c>
      <c r="E57" s="295" t="s">
        <v>4</v>
      </c>
      <c r="F57" s="296" t="s">
        <v>3163</v>
      </c>
    </row>
    <row r="58" spans="1:6" x14ac:dyDescent="0.3">
      <c r="A58" s="321"/>
      <c r="B58" s="322"/>
      <c r="C58" s="323"/>
      <c r="D58" s="294" t="s">
        <v>3164</v>
      </c>
      <c r="E58" s="295" t="s">
        <v>10</v>
      </c>
      <c r="F58" s="296" t="s">
        <v>3165</v>
      </c>
    </row>
    <row r="59" spans="1:6" x14ac:dyDescent="0.3">
      <c r="A59" s="321"/>
      <c r="B59" s="322"/>
      <c r="C59" s="323"/>
      <c r="D59" s="294" t="s">
        <v>2712</v>
      </c>
      <c r="E59" s="295" t="s">
        <v>12</v>
      </c>
      <c r="F59" s="296" t="s">
        <v>39</v>
      </c>
    </row>
    <row r="60" spans="1:6" x14ac:dyDescent="0.3">
      <c r="A60" s="321">
        <v>11</v>
      </c>
      <c r="B60" s="322" t="s">
        <v>2721</v>
      </c>
      <c r="C60" s="323">
        <v>9.375E-2</v>
      </c>
      <c r="D60" s="294" t="s">
        <v>2937</v>
      </c>
      <c r="E60" s="295" t="s">
        <v>6</v>
      </c>
      <c r="F60" s="296" t="s">
        <v>3166</v>
      </c>
    </row>
    <row r="61" spans="1:6" x14ac:dyDescent="0.3">
      <c r="A61" s="321"/>
      <c r="B61" s="322"/>
      <c r="C61" s="323"/>
      <c r="D61" s="294" t="s">
        <v>2935</v>
      </c>
      <c r="E61" s="295" t="s">
        <v>8</v>
      </c>
      <c r="F61" s="296" t="s">
        <v>3167</v>
      </c>
    </row>
    <row r="62" spans="1:6" x14ac:dyDescent="0.3">
      <c r="A62" s="321"/>
      <c r="B62" s="322"/>
      <c r="C62" s="323"/>
      <c r="D62" s="294" t="s">
        <v>3168</v>
      </c>
      <c r="E62" s="295" t="s">
        <v>10</v>
      </c>
      <c r="F62" s="296" t="s">
        <v>3169</v>
      </c>
    </row>
    <row r="63" spans="1:6" x14ac:dyDescent="0.3">
      <c r="A63" s="321"/>
      <c r="B63" s="322"/>
      <c r="C63" s="323"/>
      <c r="D63" s="294" t="s">
        <v>2940</v>
      </c>
      <c r="E63" s="295" t="s">
        <v>12</v>
      </c>
      <c r="F63" s="296" t="s">
        <v>3170</v>
      </c>
    </row>
    <row r="64" spans="1:6" x14ac:dyDescent="0.3">
      <c r="A64" s="321"/>
      <c r="B64" s="322"/>
      <c r="C64" s="323"/>
      <c r="D64" s="294" t="s">
        <v>3171</v>
      </c>
      <c r="E64" s="295" t="s">
        <v>4</v>
      </c>
      <c r="F64" s="296" t="s">
        <v>39</v>
      </c>
    </row>
    <row r="65" spans="1:6" x14ac:dyDescent="0.3">
      <c r="A65" s="321">
        <v>12</v>
      </c>
      <c r="B65" s="322" t="s">
        <v>2944</v>
      </c>
      <c r="C65" s="323">
        <v>9.5706018518518524E-2</v>
      </c>
      <c r="D65" s="294" t="s">
        <v>3172</v>
      </c>
      <c r="E65" s="295" t="s">
        <v>8</v>
      </c>
      <c r="F65" s="296" t="s">
        <v>3173</v>
      </c>
    </row>
    <row r="66" spans="1:6" x14ac:dyDescent="0.3">
      <c r="A66" s="321"/>
      <c r="B66" s="322"/>
      <c r="C66" s="323"/>
      <c r="D66" s="294" t="s">
        <v>2951</v>
      </c>
      <c r="E66" s="295" t="s">
        <v>10</v>
      </c>
      <c r="F66" s="296" t="s">
        <v>3174</v>
      </c>
    </row>
    <row r="67" spans="1:6" x14ac:dyDescent="0.3">
      <c r="A67" s="321"/>
      <c r="B67" s="322"/>
      <c r="C67" s="323"/>
      <c r="D67" s="294" t="s">
        <v>2949</v>
      </c>
      <c r="E67" s="295" t="s">
        <v>4</v>
      </c>
      <c r="F67" s="296" t="s">
        <v>3175</v>
      </c>
    </row>
    <row r="68" spans="1:6" x14ac:dyDescent="0.3">
      <c r="A68" s="321"/>
      <c r="B68" s="322"/>
      <c r="C68" s="323"/>
      <c r="D68" s="294" t="s">
        <v>3176</v>
      </c>
      <c r="E68" s="295" t="s">
        <v>12</v>
      </c>
      <c r="F68" s="296" t="s">
        <v>3177</v>
      </c>
    </row>
    <row r="69" spans="1:6" x14ac:dyDescent="0.3">
      <c r="A69" s="321"/>
      <c r="B69" s="322"/>
      <c r="C69" s="323"/>
      <c r="D69" s="294" t="s">
        <v>2945</v>
      </c>
      <c r="E69" s="295" t="s">
        <v>6</v>
      </c>
      <c r="F69" s="296" t="s">
        <v>3178</v>
      </c>
    </row>
    <row r="70" spans="1:6" x14ac:dyDescent="0.3">
      <c r="A70" s="321">
        <v>13</v>
      </c>
      <c r="B70" s="322" t="s">
        <v>3179</v>
      </c>
      <c r="C70" s="323">
        <v>9.6724537037037039E-2</v>
      </c>
      <c r="D70" s="294" t="s">
        <v>3180</v>
      </c>
      <c r="E70" s="295" t="s">
        <v>8</v>
      </c>
      <c r="F70" s="296" t="s">
        <v>3181</v>
      </c>
    </row>
    <row r="71" spans="1:6" x14ac:dyDescent="0.3">
      <c r="A71" s="321"/>
      <c r="B71" s="322"/>
      <c r="C71" s="323"/>
      <c r="D71" s="294" t="s">
        <v>3182</v>
      </c>
      <c r="E71" s="295" t="s">
        <v>10</v>
      </c>
      <c r="F71" s="296" t="s">
        <v>3183</v>
      </c>
    </row>
    <row r="72" spans="1:6" x14ac:dyDescent="0.3">
      <c r="A72" s="321"/>
      <c r="B72" s="322"/>
      <c r="C72" s="323"/>
      <c r="D72" s="294" t="s">
        <v>3184</v>
      </c>
      <c r="E72" s="295" t="s">
        <v>12</v>
      </c>
      <c r="F72" s="296" t="s">
        <v>3185</v>
      </c>
    </row>
    <row r="73" spans="1:6" x14ac:dyDescent="0.3">
      <c r="A73" s="321"/>
      <c r="B73" s="322"/>
      <c r="C73" s="323"/>
      <c r="D73" s="294" t="s">
        <v>3186</v>
      </c>
      <c r="E73" s="295" t="s">
        <v>4</v>
      </c>
      <c r="F73" s="296" t="s">
        <v>3187</v>
      </c>
    </row>
    <row r="74" spans="1:6" x14ac:dyDescent="0.3">
      <c r="A74" s="321"/>
      <c r="B74" s="322"/>
      <c r="C74" s="323"/>
      <c r="D74" s="294" t="s">
        <v>3188</v>
      </c>
      <c r="E74" s="295" t="s">
        <v>6</v>
      </c>
      <c r="F74" s="296" t="s">
        <v>3189</v>
      </c>
    </row>
    <row r="75" spans="1:6" x14ac:dyDescent="0.3">
      <c r="A75" s="321">
        <v>14</v>
      </c>
      <c r="B75" s="322" t="s">
        <v>2691</v>
      </c>
      <c r="C75" s="323">
        <v>0.10208333333333335</v>
      </c>
      <c r="D75" s="294" t="s">
        <v>2692</v>
      </c>
      <c r="E75" s="295" t="s">
        <v>12</v>
      </c>
      <c r="F75" s="296" t="s">
        <v>3190</v>
      </c>
    </row>
    <row r="76" spans="1:6" x14ac:dyDescent="0.3">
      <c r="A76" s="321"/>
      <c r="B76" s="322"/>
      <c r="C76" s="323"/>
      <c r="D76" s="294" t="s">
        <v>3191</v>
      </c>
      <c r="E76" s="295" t="s">
        <v>6</v>
      </c>
      <c r="F76" s="296" t="s">
        <v>3192</v>
      </c>
    </row>
    <row r="77" spans="1:6" x14ac:dyDescent="0.3">
      <c r="A77" s="321"/>
      <c r="B77" s="322"/>
      <c r="C77" s="323"/>
      <c r="D77" s="294" t="s">
        <v>3193</v>
      </c>
      <c r="E77" s="295" t="s">
        <v>8</v>
      </c>
      <c r="F77" s="296" t="s">
        <v>3194</v>
      </c>
    </row>
    <row r="78" spans="1:6" x14ac:dyDescent="0.3">
      <c r="A78" s="321"/>
      <c r="B78" s="322"/>
      <c r="C78" s="323"/>
      <c r="D78" s="294" t="s">
        <v>3195</v>
      </c>
      <c r="E78" s="295" t="s">
        <v>4</v>
      </c>
      <c r="F78" s="296" t="s">
        <v>3196</v>
      </c>
    </row>
    <row r="79" spans="1:6" x14ac:dyDescent="0.3">
      <c r="A79" s="321"/>
      <c r="B79" s="322"/>
      <c r="C79" s="323"/>
      <c r="D79" s="294" t="s">
        <v>3197</v>
      </c>
      <c r="E79" s="295" t="s">
        <v>10</v>
      </c>
      <c r="F79" s="296" t="s">
        <v>3198</v>
      </c>
    </row>
    <row r="80" spans="1:6" x14ac:dyDescent="0.3">
      <c r="A80" s="321">
        <v>15</v>
      </c>
      <c r="B80" s="322" t="s">
        <v>3199</v>
      </c>
      <c r="C80" s="323">
        <v>0.10597222222222223</v>
      </c>
      <c r="D80" s="294" t="s">
        <v>3200</v>
      </c>
      <c r="E80" s="295" t="s">
        <v>10</v>
      </c>
      <c r="F80" s="296" t="s">
        <v>3201</v>
      </c>
    </row>
    <row r="81" spans="1:6" x14ac:dyDescent="0.3">
      <c r="A81" s="321"/>
      <c r="B81" s="322"/>
      <c r="C81" s="323"/>
      <c r="D81" s="294" t="s">
        <v>3202</v>
      </c>
      <c r="E81" s="295" t="s">
        <v>8</v>
      </c>
      <c r="F81" s="296" t="s">
        <v>3203</v>
      </c>
    </row>
    <row r="82" spans="1:6" x14ac:dyDescent="0.3">
      <c r="A82" s="321"/>
      <c r="B82" s="322"/>
      <c r="C82" s="323"/>
      <c r="D82" s="294" t="s">
        <v>3204</v>
      </c>
      <c r="E82" s="295" t="s">
        <v>12</v>
      </c>
      <c r="F82" s="296" t="s">
        <v>3205</v>
      </c>
    </row>
    <row r="83" spans="1:6" x14ac:dyDescent="0.3">
      <c r="A83" s="321"/>
      <c r="B83" s="322"/>
      <c r="C83" s="323"/>
      <c r="D83" s="294" t="s">
        <v>3206</v>
      </c>
      <c r="E83" s="295" t="s">
        <v>6</v>
      </c>
      <c r="F83" s="296" t="s">
        <v>3207</v>
      </c>
    </row>
    <row r="84" spans="1:6" x14ac:dyDescent="0.3">
      <c r="A84" s="321"/>
      <c r="B84" s="322"/>
      <c r="C84" s="323"/>
      <c r="D84" s="294" t="s">
        <v>3208</v>
      </c>
      <c r="E84" s="295" t="s">
        <v>4</v>
      </c>
      <c r="F84" s="296" t="s">
        <v>3209</v>
      </c>
    </row>
    <row r="85" spans="1:6" x14ac:dyDescent="0.3">
      <c r="A85" s="321">
        <v>16</v>
      </c>
      <c r="B85" s="322" t="s">
        <v>3210</v>
      </c>
      <c r="C85" s="323">
        <v>0.12061342592592593</v>
      </c>
      <c r="D85" s="294" t="s">
        <v>3211</v>
      </c>
      <c r="E85" s="295" t="s">
        <v>12</v>
      </c>
      <c r="F85" s="296" t="s">
        <v>3212</v>
      </c>
    </row>
    <row r="86" spans="1:6" x14ac:dyDescent="0.3">
      <c r="A86" s="321"/>
      <c r="B86" s="322"/>
      <c r="C86" s="323"/>
      <c r="D86" s="294" t="s">
        <v>3213</v>
      </c>
      <c r="E86" s="295" t="s">
        <v>4</v>
      </c>
      <c r="F86" s="296" t="s">
        <v>3214</v>
      </c>
    </row>
    <row r="87" spans="1:6" x14ac:dyDescent="0.3">
      <c r="A87" s="321"/>
      <c r="B87" s="322"/>
      <c r="C87" s="323"/>
      <c r="D87" s="294" t="s">
        <v>3215</v>
      </c>
      <c r="E87" s="295" t="s">
        <v>6</v>
      </c>
      <c r="F87" s="296" t="s">
        <v>3216</v>
      </c>
    </row>
    <row r="88" spans="1:6" x14ac:dyDescent="0.3">
      <c r="A88" s="321"/>
      <c r="B88" s="322"/>
      <c r="C88" s="323"/>
      <c r="D88" s="294" t="s">
        <v>3217</v>
      </c>
      <c r="E88" s="295" t="s">
        <v>10</v>
      </c>
      <c r="F88" s="296" t="s">
        <v>3218</v>
      </c>
    </row>
    <row r="89" spans="1:6" x14ac:dyDescent="0.3">
      <c r="A89" s="321"/>
      <c r="B89" s="322"/>
      <c r="C89" s="323"/>
      <c r="D89" s="294" t="s">
        <v>3219</v>
      </c>
      <c r="E89" s="295" t="s">
        <v>8</v>
      </c>
      <c r="F89" s="296" t="s">
        <v>3220</v>
      </c>
    </row>
    <row r="90" spans="1:6" x14ac:dyDescent="0.3">
      <c r="A90" s="321">
        <v>17</v>
      </c>
      <c r="B90" s="322" t="s">
        <v>3221</v>
      </c>
      <c r="C90" s="323">
        <v>4.7060185185185184E-2</v>
      </c>
      <c r="D90" s="294" t="s">
        <v>3222</v>
      </c>
      <c r="E90" s="295" t="s">
        <v>12</v>
      </c>
      <c r="F90" s="296" t="s">
        <v>3223</v>
      </c>
    </row>
    <row r="91" spans="1:6" x14ac:dyDescent="0.3">
      <c r="A91" s="321"/>
      <c r="B91" s="322"/>
      <c r="C91" s="323"/>
      <c r="D91" s="294" t="s">
        <v>3224</v>
      </c>
      <c r="E91" s="295" t="s">
        <v>4</v>
      </c>
      <c r="F91" s="296" t="s">
        <v>3225</v>
      </c>
    </row>
    <row r="92" spans="1:6" x14ac:dyDescent="0.3">
      <c r="A92" s="321"/>
      <c r="B92" s="322"/>
      <c r="C92" s="323"/>
      <c r="D92" s="294" t="s">
        <v>3226</v>
      </c>
      <c r="E92" s="295" t="s">
        <v>8</v>
      </c>
      <c r="F92" s="296" t="s">
        <v>3227</v>
      </c>
    </row>
    <row r="93" spans="1:6" x14ac:dyDescent="0.3">
      <c r="A93" s="321"/>
      <c r="B93" s="322"/>
      <c r="C93" s="323"/>
      <c r="D93" s="294" t="s">
        <v>3228</v>
      </c>
      <c r="E93" s="295" t="s">
        <v>10</v>
      </c>
      <c r="F93" s="296" t="s">
        <v>39</v>
      </c>
    </row>
    <row r="94" spans="1:6" x14ac:dyDescent="0.3">
      <c r="A94" s="321"/>
      <c r="B94" s="322"/>
      <c r="C94" s="323"/>
      <c r="D94" s="294" t="s">
        <v>3229</v>
      </c>
      <c r="E94" s="295" t="s">
        <v>6</v>
      </c>
      <c r="F94" s="296" t="s">
        <v>39</v>
      </c>
    </row>
    <row r="95" spans="1:6" x14ac:dyDescent="0.3">
      <c r="A95" s="321">
        <v>18</v>
      </c>
      <c r="B95" s="322" t="s">
        <v>3230</v>
      </c>
      <c r="C95" s="323">
        <v>0.10460648148148148</v>
      </c>
      <c r="D95" s="294" t="s">
        <v>2970</v>
      </c>
      <c r="E95" s="295" t="s">
        <v>6</v>
      </c>
      <c r="F95" s="296" t="s">
        <v>3231</v>
      </c>
    </row>
    <row r="96" spans="1:6" x14ac:dyDescent="0.3">
      <c r="A96" s="321"/>
      <c r="B96" s="322"/>
      <c r="C96" s="323"/>
      <c r="D96" s="294" t="s">
        <v>2972</v>
      </c>
      <c r="E96" s="295" t="s">
        <v>8</v>
      </c>
      <c r="F96" s="296" t="s">
        <v>3232</v>
      </c>
    </row>
    <row r="97" spans="1:6" x14ac:dyDescent="0.3">
      <c r="A97" s="321"/>
      <c r="B97" s="322"/>
      <c r="C97" s="323"/>
      <c r="D97" s="294" t="s">
        <v>3233</v>
      </c>
      <c r="E97" s="295" t="s">
        <v>12</v>
      </c>
      <c r="F97" s="296" t="s">
        <v>3234</v>
      </c>
    </row>
    <row r="98" spans="1:6" x14ac:dyDescent="0.3">
      <c r="A98" s="321"/>
      <c r="B98" s="322"/>
      <c r="C98" s="323"/>
      <c r="D98" s="294" t="s">
        <v>2975</v>
      </c>
      <c r="E98" s="295" t="s">
        <v>10</v>
      </c>
      <c r="F98" s="296" t="s">
        <v>39</v>
      </c>
    </row>
    <row r="99" spans="1:6" x14ac:dyDescent="0.3">
      <c r="A99" s="321"/>
      <c r="B99" s="322"/>
      <c r="C99" s="323"/>
      <c r="D99" s="294" t="s">
        <v>2968</v>
      </c>
      <c r="E99" s="295" t="s">
        <v>4</v>
      </c>
      <c r="F99" s="296" t="s">
        <v>39</v>
      </c>
    </row>
    <row r="100" spans="1:6" x14ac:dyDescent="0.3">
      <c r="A100" s="321">
        <v>19</v>
      </c>
      <c r="B100" s="322" t="s">
        <v>1443</v>
      </c>
      <c r="C100" s="323">
        <v>0.88124999999999998</v>
      </c>
      <c r="D100" s="294" t="s">
        <v>3235</v>
      </c>
      <c r="E100" s="295" t="s">
        <v>4</v>
      </c>
      <c r="F100" s="296" t="s">
        <v>3236</v>
      </c>
    </row>
    <row r="101" spans="1:6" x14ac:dyDescent="0.3">
      <c r="A101" s="321"/>
      <c r="B101" s="322"/>
      <c r="C101" s="323"/>
      <c r="D101" s="294" t="s">
        <v>3237</v>
      </c>
      <c r="E101" s="295" t="s">
        <v>12</v>
      </c>
      <c r="F101" s="296" t="s">
        <v>39</v>
      </c>
    </row>
    <row r="102" spans="1:6" x14ac:dyDescent="0.3">
      <c r="A102" s="321"/>
      <c r="B102" s="322"/>
      <c r="C102" s="323"/>
      <c r="D102" s="294" t="s">
        <v>3238</v>
      </c>
      <c r="E102" s="295" t="s">
        <v>8</v>
      </c>
      <c r="F102" s="296" t="s">
        <v>39</v>
      </c>
    </row>
    <row r="103" spans="1:6" x14ac:dyDescent="0.3">
      <c r="A103" s="321"/>
      <c r="B103" s="322"/>
      <c r="C103" s="323"/>
      <c r="D103" s="294" t="s">
        <v>3239</v>
      </c>
      <c r="E103" s="295" t="s">
        <v>10</v>
      </c>
      <c r="F103" s="296" t="s">
        <v>39</v>
      </c>
    </row>
    <row r="104" spans="1:6" x14ac:dyDescent="0.3">
      <c r="A104" s="321"/>
      <c r="B104" s="322"/>
      <c r="C104" s="323"/>
      <c r="D104" s="294" t="s">
        <v>3240</v>
      </c>
      <c r="E104" s="295" t="s">
        <v>6</v>
      </c>
      <c r="F104" s="296" t="s">
        <v>39</v>
      </c>
    </row>
    <row r="113" spans="1:6" ht="18" x14ac:dyDescent="0.35">
      <c r="A113" s="324" t="s">
        <v>1640</v>
      </c>
      <c r="B113" s="325"/>
    </row>
    <row r="114" spans="1:6" ht="18" x14ac:dyDescent="0.35">
      <c r="A114" s="309" t="s">
        <v>3241</v>
      </c>
      <c r="B114" s="284"/>
    </row>
    <row r="115" spans="1:6" ht="15.6" x14ac:dyDescent="0.3">
      <c r="A115" s="326" t="s">
        <v>2</v>
      </c>
      <c r="B115" s="326"/>
      <c r="C115" s="326"/>
      <c r="D115" s="326" t="s">
        <v>3</v>
      </c>
      <c r="E115" s="326"/>
      <c r="F115" s="326"/>
    </row>
    <row r="116" spans="1:6" ht="15.6" x14ac:dyDescent="0.3">
      <c r="A116" s="310" t="s">
        <v>206</v>
      </c>
      <c r="B116" s="311" t="s">
        <v>207</v>
      </c>
      <c r="C116" s="312" t="s">
        <v>930</v>
      </c>
      <c r="D116" s="310" t="s">
        <v>1963</v>
      </c>
      <c r="E116" s="310" t="s">
        <v>3090</v>
      </c>
      <c r="F116" s="310" t="s">
        <v>930</v>
      </c>
    </row>
    <row r="117" spans="1:6" x14ac:dyDescent="0.3">
      <c r="A117" s="321">
        <v>1</v>
      </c>
      <c r="B117" s="322" t="s">
        <v>2711</v>
      </c>
      <c r="C117" s="323">
        <v>2.0868055555555558</v>
      </c>
      <c r="D117" s="294" t="s">
        <v>2758</v>
      </c>
      <c r="E117" s="295" t="s">
        <v>103</v>
      </c>
      <c r="F117" s="296" t="s">
        <v>3242</v>
      </c>
    </row>
    <row r="118" spans="1:6" x14ac:dyDescent="0.3">
      <c r="A118" s="321"/>
      <c r="B118" s="322"/>
      <c r="C118" s="323"/>
      <c r="D118" s="294" t="s">
        <v>2764</v>
      </c>
      <c r="E118" s="295" t="s">
        <v>105</v>
      </c>
      <c r="F118" s="296" t="s">
        <v>3243</v>
      </c>
    </row>
    <row r="119" spans="1:6" x14ac:dyDescent="0.3">
      <c r="A119" s="321"/>
      <c r="B119" s="322"/>
      <c r="C119" s="323"/>
      <c r="D119" s="294" t="s">
        <v>2760</v>
      </c>
      <c r="E119" s="295" t="s">
        <v>101</v>
      </c>
      <c r="F119" s="296" t="s">
        <v>3244</v>
      </c>
    </row>
    <row r="120" spans="1:6" x14ac:dyDescent="0.3">
      <c r="A120" s="321"/>
      <c r="B120" s="322"/>
      <c r="C120" s="323"/>
      <c r="D120" s="294" t="s">
        <v>2762</v>
      </c>
      <c r="E120" s="295" t="s">
        <v>107</v>
      </c>
      <c r="F120" s="296" t="s">
        <v>3245</v>
      </c>
    </row>
    <row r="121" spans="1:6" x14ac:dyDescent="0.3">
      <c r="A121" s="321"/>
      <c r="B121" s="322"/>
      <c r="C121" s="323"/>
      <c r="D121" s="294" t="s">
        <v>2766</v>
      </c>
      <c r="E121" s="295" t="s">
        <v>99</v>
      </c>
      <c r="F121" s="296" t="s">
        <v>3246</v>
      </c>
    </row>
    <row r="122" spans="1:6" x14ac:dyDescent="0.3">
      <c r="A122" s="321">
        <v>2</v>
      </c>
      <c r="B122" s="322" t="s">
        <v>3247</v>
      </c>
      <c r="C122" s="323">
        <v>2.4236111111111112</v>
      </c>
      <c r="D122" s="294" t="s">
        <v>3248</v>
      </c>
      <c r="E122" s="295" t="s">
        <v>99</v>
      </c>
      <c r="F122" s="296" t="s">
        <v>3249</v>
      </c>
    </row>
    <row r="123" spans="1:6" x14ac:dyDescent="0.3">
      <c r="A123" s="321"/>
      <c r="B123" s="322"/>
      <c r="C123" s="323"/>
      <c r="D123" s="294" t="s">
        <v>3250</v>
      </c>
      <c r="E123" s="295" t="s">
        <v>107</v>
      </c>
      <c r="F123" s="296" t="s">
        <v>3251</v>
      </c>
    </row>
    <row r="124" spans="1:6" x14ac:dyDescent="0.3">
      <c r="A124" s="321"/>
      <c r="B124" s="322"/>
      <c r="C124" s="323"/>
      <c r="D124" s="294" t="s">
        <v>3252</v>
      </c>
      <c r="E124" s="295" t="s">
        <v>105</v>
      </c>
      <c r="F124" s="296" t="s">
        <v>3253</v>
      </c>
    </row>
    <row r="125" spans="1:6" x14ac:dyDescent="0.3">
      <c r="A125" s="321"/>
      <c r="B125" s="322"/>
      <c r="C125" s="323"/>
      <c r="D125" s="294" t="s">
        <v>3254</v>
      </c>
      <c r="E125" s="295" t="s">
        <v>103</v>
      </c>
      <c r="F125" s="296" t="s">
        <v>3255</v>
      </c>
    </row>
    <row r="126" spans="1:6" x14ac:dyDescent="0.3">
      <c r="A126" s="321"/>
      <c r="B126" s="322"/>
      <c r="C126" s="323"/>
      <c r="D126" s="294" t="s">
        <v>3256</v>
      </c>
      <c r="E126" s="295" t="s">
        <v>101</v>
      </c>
      <c r="F126" s="296" t="s">
        <v>3257</v>
      </c>
    </row>
    <row r="127" spans="1:6" x14ac:dyDescent="0.3">
      <c r="A127" s="321">
        <v>3</v>
      </c>
      <c r="B127" s="322" t="s">
        <v>3133</v>
      </c>
      <c r="C127" s="323">
        <v>4.3530092592592599E-2</v>
      </c>
      <c r="D127" s="294" t="s">
        <v>3043</v>
      </c>
      <c r="E127" s="295" t="s">
        <v>105</v>
      </c>
      <c r="F127" s="296" t="s">
        <v>3258</v>
      </c>
    </row>
    <row r="128" spans="1:6" x14ac:dyDescent="0.3">
      <c r="A128" s="321"/>
      <c r="B128" s="322"/>
      <c r="C128" s="323"/>
      <c r="D128" s="294" t="s">
        <v>3047</v>
      </c>
      <c r="E128" s="295" t="s">
        <v>101</v>
      </c>
      <c r="F128" s="296" t="s">
        <v>3259</v>
      </c>
    </row>
    <row r="129" spans="1:6" x14ac:dyDescent="0.3">
      <c r="A129" s="321"/>
      <c r="B129" s="322"/>
      <c r="C129" s="323"/>
      <c r="D129" s="294" t="s">
        <v>3049</v>
      </c>
      <c r="E129" s="295" t="s">
        <v>107</v>
      </c>
      <c r="F129" s="296" t="s">
        <v>3260</v>
      </c>
    </row>
    <row r="130" spans="1:6" x14ac:dyDescent="0.3">
      <c r="A130" s="321"/>
      <c r="B130" s="322"/>
      <c r="C130" s="323"/>
      <c r="D130" s="294" t="s">
        <v>3261</v>
      </c>
      <c r="E130" s="295" t="s">
        <v>103</v>
      </c>
      <c r="F130" s="296" t="s">
        <v>3262</v>
      </c>
    </row>
    <row r="131" spans="1:6" x14ac:dyDescent="0.3">
      <c r="A131" s="321"/>
      <c r="B131" s="322"/>
      <c r="C131" s="323"/>
      <c r="D131" s="294" t="s">
        <v>3041</v>
      </c>
      <c r="E131" s="295" t="s">
        <v>99</v>
      </c>
      <c r="F131" s="296" t="s">
        <v>3263</v>
      </c>
    </row>
    <row r="132" spans="1:6" x14ac:dyDescent="0.3">
      <c r="A132" s="321">
        <v>4</v>
      </c>
      <c r="B132" s="322" t="s">
        <v>3264</v>
      </c>
      <c r="C132" s="323">
        <v>4.53587962962963E-2</v>
      </c>
      <c r="D132" s="294" t="s">
        <v>2812</v>
      </c>
      <c r="E132" s="295" t="s">
        <v>103</v>
      </c>
      <c r="F132" s="296" t="s">
        <v>3265</v>
      </c>
    </row>
    <row r="133" spans="1:6" x14ac:dyDescent="0.3">
      <c r="A133" s="321"/>
      <c r="B133" s="322"/>
      <c r="C133" s="323"/>
      <c r="D133" s="294" t="s">
        <v>2810</v>
      </c>
      <c r="E133" s="295" t="s">
        <v>99</v>
      </c>
      <c r="F133" s="296" t="s">
        <v>3266</v>
      </c>
    </row>
    <row r="134" spans="1:6" x14ac:dyDescent="0.3">
      <c r="A134" s="321"/>
      <c r="B134" s="322"/>
      <c r="C134" s="323"/>
      <c r="D134" s="294" t="s">
        <v>3267</v>
      </c>
      <c r="E134" s="295" t="s">
        <v>101</v>
      </c>
      <c r="F134" s="296" t="s">
        <v>3268</v>
      </c>
    </row>
    <row r="135" spans="1:6" x14ac:dyDescent="0.3">
      <c r="A135" s="321"/>
      <c r="B135" s="322"/>
      <c r="C135" s="323"/>
      <c r="D135" s="294" t="s">
        <v>3269</v>
      </c>
      <c r="E135" s="295" t="s">
        <v>105</v>
      </c>
      <c r="F135" s="296" t="s">
        <v>3270</v>
      </c>
    </row>
    <row r="136" spans="1:6" x14ac:dyDescent="0.3">
      <c r="A136" s="321"/>
      <c r="B136" s="322"/>
      <c r="C136" s="323"/>
      <c r="D136" s="294" t="s">
        <v>3014</v>
      </c>
      <c r="E136" s="295" t="s">
        <v>107</v>
      </c>
      <c r="F136" s="296" t="s">
        <v>3271</v>
      </c>
    </row>
    <row r="137" spans="1:6" x14ac:dyDescent="0.3">
      <c r="A137" s="321">
        <v>5</v>
      </c>
      <c r="B137" s="322" t="s">
        <v>613</v>
      </c>
      <c r="C137" s="323">
        <v>4.7384259259259258E-2</v>
      </c>
      <c r="D137" s="294" t="s">
        <v>2782</v>
      </c>
      <c r="E137" s="295" t="s">
        <v>107</v>
      </c>
      <c r="F137" s="296" t="s">
        <v>3272</v>
      </c>
    </row>
    <row r="138" spans="1:6" x14ac:dyDescent="0.3">
      <c r="A138" s="321"/>
      <c r="B138" s="322"/>
      <c r="C138" s="323"/>
      <c r="D138" s="294" t="s">
        <v>3273</v>
      </c>
      <c r="E138" s="295" t="s">
        <v>101</v>
      </c>
      <c r="F138" s="296" t="s">
        <v>3274</v>
      </c>
    </row>
    <row r="139" spans="1:6" x14ac:dyDescent="0.3">
      <c r="A139" s="321"/>
      <c r="B139" s="322"/>
      <c r="C139" s="323"/>
      <c r="D139" s="294" t="s">
        <v>3275</v>
      </c>
      <c r="E139" s="295" t="s">
        <v>105</v>
      </c>
      <c r="F139" s="296" t="s">
        <v>3276</v>
      </c>
    </row>
    <row r="140" spans="1:6" x14ac:dyDescent="0.3">
      <c r="A140" s="321"/>
      <c r="B140" s="322"/>
      <c r="C140" s="323"/>
      <c r="D140" s="294" t="s">
        <v>3277</v>
      </c>
      <c r="E140" s="295" t="s">
        <v>99</v>
      </c>
      <c r="F140" s="296" t="s">
        <v>3278</v>
      </c>
    </row>
    <row r="141" spans="1:6" x14ac:dyDescent="0.3">
      <c r="A141" s="321"/>
      <c r="B141" s="322"/>
      <c r="C141" s="323"/>
      <c r="D141" s="294" t="s">
        <v>3040</v>
      </c>
      <c r="E141" s="295" t="s">
        <v>103</v>
      </c>
      <c r="F141" s="296" t="s">
        <v>3279</v>
      </c>
    </row>
    <row r="142" spans="1:6" x14ac:dyDescent="0.3">
      <c r="A142" s="321">
        <v>6</v>
      </c>
      <c r="B142" s="322" t="s">
        <v>2643</v>
      </c>
      <c r="C142" s="323">
        <v>4.7581018518518516E-2</v>
      </c>
      <c r="D142" s="294" t="s">
        <v>2754</v>
      </c>
      <c r="E142" s="295" t="s">
        <v>103</v>
      </c>
      <c r="F142" s="296" t="s">
        <v>3280</v>
      </c>
    </row>
    <row r="143" spans="1:6" x14ac:dyDescent="0.3">
      <c r="A143" s="321"/>
      <c r="B143" s="322"/>
      <c r="C143" s="323"/>
      <c r="D143" s="294" t="s">
        <v>2752</v>
      </c>
      <c r="E143" s="295" t="s">
        <v>107</v>
      </c>
      <c r="F143" s="296" t="s">
        <v>3281</v>
      </c>
    </row>
    <row r="144" spans="1:6" x14ac:dyDescent="0.3">
      <c r="A144" s="321"/>
      <c r="B144" s="322"/>
      <c r="C144" s="323"/>
      <c r="D144" s="294" t="s">
        <v>2750</v>
      </c>
      <c r="E144" s="295" t="s">
        <v>99</v>
      </c>
      <c r="F144" s="296" t="s">
        <v>3282</v>
      </c>
    </row>
    <row r="145" spans="1:6" x14ac:dyDescent="0.3">
      <c r="A145" s="321"/>
      <c r="B145" s="322"/>
      <c r="C145" s="323"/>
      <c r="D145" s="294" t="s">
        <v>3283</v>
      </c>
      <c r="E145" s="295" t="s">
        <v>105</v>
      </c>
      <c r="F145" s="296" t="s">
        <v>3284</v>
      </c>
    </row>
    <row r="146" spans="1:6" x14ac:dyDescent="0.3">
      <c r="A146" s="321"/>
      <c r="B146" s="322"/>
      <c r="C146" s="323"/>
      <c r="D146" s="294" t="s">
        <v>3285</v>
      </c>
      <c r="E146" s="295" t="s">
        <v>101</v>
      </c>
      <c r="F146" s="296" t="s">
        <v>3286</v>
      </c>
    </row>
    <row r="147" spans="1:6" x14ac:dyDescent="0.3">
      <c r="A147" s="321">
        <v>7</v>
      </c>
      <c r="B147" s="322" t="s">
        <v>2798</v>
      </c>
      <c r="C147" s="323">
        <v>4.7708333333333332E-2</v>
      </c>
      <c r="D147" s="294" t="s">
        <v>2799</v>
      </c>
      <c r="E147" s="295" t="s">
        <v>105</v>
      </c>
      <c r="F147" s="296" t="s">
        <v>3287</v>
      </c>
    </row>
    <row r="148" spans="1:6" x14ac:dyDescent="0.3">
      <c r="A148" s="321"/>
      <c r="B148" s="322"/>
      <c r="C148" s="323"/>
      <c r="D148" s="294" t="s">
        <v>3018</v>
      </c>
      <c r="E148" s="295" t="s">
        <v>101</v>
      </c>
      <c r="F148" s="296" t="s">
        <v>3288</v>
      </c>
    </row>
    <row r="149" spans="1:6" x14ac:dyDescent="0.3">
      <c r="A149" s="321"/>
      <c r="B149" s="322"/>
      <c r="C149" s="323"/>
      <c r="D149" s="294" t="s">
        <v>2803</v>
      </c>
      <c r="E149" s="295" t="s">
        <v>107</v>
      </c>
      <c r="F149" s="296" t="s">
        <v>3289</v>
      </c>
    </row>
    <row r="150" spans="1:6" x14ac:dyDescent="0.3">
      <c r="A150" s="321"/>
      <c r="B150" s="322"/>
      <c r="C150" s="323"/>
      <c r="D150" s="294" t="s">
        <v>3023</v>
      </c>
      <c r="E150" s="295" t="s">
        <v>103</v>
      </c>
      <c r="F150" s="296" t="s">
        <v>3290</v>
      </c>
    </row>
    <row r="151" spans="1:6" x14ac:dyDescent="0.3">
      <c r="A151" s="321"/>
      <c r="B151" s="322"/>
      <c r="C151" s="323"/>
      <c r="D151" s="294" t="s">
        <v>2801</v>
      </c>
      <c r="E151" s="295" t="s">
        <v>99</v>
      </c>
      <c r="F151" s="296" t="s">
        <v>39</v>
      </c>
    </row>
    <row r="152" spans="1:6" x14ac:dyDescent="0.3">
      <c r="A152" s="321">
        <v>8</v>
      </c>
      <c r="B152" s="322" t="s">
        <v>3291</v>
      </c>
      <c r="C152" s="323">
        <v>5.3159722222222226E-2</v>
      </c>
      <c r="D152" s="294" t="s">
        <v>3292</v>
      </c>
      <c r="E152" s="295" t="s">
        <v>105</v>
      </c>
      <c r="F152" s="296" t="s">
        <v>3293</v>
      </c>
    </row>
    <row r="153" spans="1:6" x14ac:dyDescent="0.3">
      <c r="A153" s="321"/>
      <c r="B153" s="322"/>
      <c r="C153" s="323"/>
      <c r="D153" s="294" t="s">
        <v>3294</v>
      </c>
      <c r="E153" s="295" t="s">
        <v>101</v>
      </c>
      <c r="F153" s="296" t="s">
        <v>3295</v>
      </c>
    </row>
    <row r="154" spans="1:6" x14ac:dyDescent="0.3">
      <c r="A154" s="321"/>
      <c r="B154" s="322"/>
      <c r="C154" s="323"/>
      <c r="D154" s="294" t="s">
        <v>3296</v>
      </c>
      <c r="E154" s="295" t="s">
        <v>103</v>
      </c>
      <c r="F154" s="296" t="s">
        <v>3297</v>
      </c>
    </row>
    <row r="155" spans="1:6" x14ac:dyDescent="0.3">
      <c r="A155" s="321"/>
      <c r="B155" s="322"/>
      <c r="C155" s="323"/>
      <c r="D155" s="294" t="s">
        <v>3298</v>
      </c>
      <c r="E155" s="295" t="s">
        <v>99</v>
      </c>
      <c r="F155" s="296" t="s">
        <v>3299</v>
      </c>
    </row>
    <row r="156" spans="1:6" x14ac:dyDescent="0.3">
      <c r="A156" s="321"/>
      <c r="B156" s="322"/>
      <c r="C156" s="323"/>
      <c r="D156" s="294" t="s">
        <v>3300</v>
      </c>
      <c r="E156" s="295" t="s">
        <v>107</v>
      </c>
      <c r="F156" s="296" t="s">
        <v>3301</v>
      </c>
    </row>
    <row r="157" spans="1:6" x14ac:dyDescent="0.3">
      <c r="A157" s="321">
        <v>9</v>
      </c>
      <c r="B157" s="322" t="s">
        <v>2944</v>
      </c>
      <c r="C157" s="323">
        <v>5.9976851851851858E-2</v>
      </c>
      <c r="D157" s="294" t="s">
        <v>3051</v>
      </c>
      <c r="E157" s="295" t="s">
        <v>99</v>
      </c>
      <c r="F157" s="296" t="s">
        <v>3302</v>
      </c>
    </row>
    <row r="158" spans="1:6" x14ac:dyDescent="0.3">
      <c r="A158" s="321"/>
      <c r="B158" s="322"/>
      <c r="C158" s="323"/>
      <c r="D158" s="294" t="s">
        <v>3055</v>
      </c>
      <c r="E158" s="295" t="s">
        <v>103</v>
      </c>
      <c r="F158" s="296" t="s">
        <v>3303</v>
      </c>
    </row>
    <row r="159" spans="1:6" x14ac:dyDescent="0.3">
      <c r="A159" s="321"/>
      <c r="B159" s="322"/>
      <c r="C159" s="323"/>
      <c r="D159" s="294" t="s">
        <v>3304</v>
      </c>
      <c r="E159" s="295" t="s">
        <v>105</v>
      </c>
      <c r="F159" s="296" t="s">
        <v>3305</v>
      </c>
    </row>
    <row r="160" spans="1:6" x14ac:dyDescent="0.3">
      <c r="A160" s="321"/>
      <c r="B160" s="322"/>
      <c r="C160" s="323"/>
      <c r="D160" s="294" t="s">
        <v>3306</v>
      </c>
      <c r="E160" s="295" t="s">
        <v>107</v>
      </c>
      <c r="F160" s="296" t="s">
        <v>3307</v>
      </c>
    </row>
    <row r="161" spans="1:6" x14ac:dyDescent="0.3">
      <c r="A161" s="321"/>
      <c r="B161" s="322"/>
      <c r="C161" s="323"/>
      <c r="D161" s="294" t="s">
        <v>3308</v>
      </c>
      <c r="E161" s="295" t="s">
        <v>101</v>
      </c>
      <c r="F161" s="296" t="s">
        <v>3309</v>
      </c>
    </row>
    <row r="162" spans="1:6" x14ac:dyDescent="0.3">
      <c r="A162" s="321">
        <v>10</v>
      </c>
      <c r="B162" s="322" t="s">
        <v>3310</v>
      </c>
      <c r="C162" s="323">
        <v>6.1562499999999999E-2</v>
      </c>
      <c r="D162" s="294" t="s">
        <v>3311</v>
      </c>
      <c r="E162" s="295" t="s">
        <v>103</v>
      </c>
      <c r="F162" s="296" t="s">
        <v>3312</v>
      </c>
    </row>
    <row r="163" spans="1:6" x14ac:dyDescent="0.3">
      <c r="A163" s="321"/>
      <c r="B163" s="322"/>
      <c r="C163" s="323"/>
      <c r="D163" s="294" t="s">
        <v>3313</v>
      </c>
      <c r="E163" s="295" t="s">
        <v>105</v>
      </c>
      <c r="F163" s="296" t="s">
        <v>3314</v>
      </c>
    </row>
    <row r="164" spans="1:6" x14ac:dyDescent="0.3">
      <c r="A164" s="321"/>
      <c r="B164" s="322"/>
      <c r="C164" s="323"/>
      <c r="D164" s="294" t="s">
        <v>3315</v>
      </c>
      <c r="E164" s="295" t="s">
        <v>99</v>
      </c>
      <c r="F164" s="296" t="s">
        <v>3316</v>
      </c>
    </row>
    <row r="165" spans="1:6" x14ac:dyDescent="0.3">
      <c r="A165" s="321"/>
      <c r="B165" s="322"/>
      <c r="C165" s="323"/>
      <c r="D165" s="294" t="s">
        <v>3317</v>
      </c>
      <c r="E165" s="295" t="s">
        <v>101</v>
      </c>
      <c r="F165" s="296" t="s">
        <v>3318</v>
      </c>
    </row>
    <row r="166" spans="1:6" x14ac:dyDescent="0.3">
      <c r="A166" s="321"/>
      <c r="B166" s="322"/>
      <c r="C166" s="323"/>
      <c r="D166" s="294" t="s">
        <v>3319</v>
      </c>
      <c r="E166" s="295" t="s">
        <v>107</v>
      </c>
      <c r="F166" s="296" t="s">
        <v>3320</v>
      </c>
    </row>
    <row r="167" spans="1:6" x14ac:dyDescent="0.3">
      <c r="A167" s="321">
        <v>11</v>
      </c>
      <c r="B167" s="322" t="s">
        <v>2691</v>
      </c>
      <c r="C167" s="323">
        <v>6.173611111111111E-2</v>
      </c>
      <c r="D167" s="294" t="s">
        <v>3066</v>
      </c>
      <c r="E167" s="295" t="s">
        <v>105</v>
      </c>
      <c r="F167" s="296" t="s">
        <v>3321</v>
      </c>
    </row>
    <row r="168" spans="1:6" x14ac:dyDescent="0.3">
      <c r="A168" s="321"/>
      <c r="B168" s="322"/>
      <c r="C168" s="323"/>
      <c r="D168" s="294" t="s">
        <v>3073</v>
      </c>
      <c r="E168" s="295" t="s">
        <v>107</v>
      </c>
      <c r="F168" s="296" t="s">
        <v>3322</v>
      </c>
    </row>
    <row r="169" spans="1:6" x14ac:dyDescent="0.3">
      <c r="A169" s="321"/>
      <c r="B169" s="322"/>
      <c r="C169" s="323"/>
      <c r="D169" s="294" t="s">
        <v>3323</v>
      </c>
      <c r="E169" s="295" t="s">
        <v>103</v>
      </c>
      <c r="F169" s="296" t="s">
        <v>3324</v>
      </c>
    </row>
    <row r="170" spans="1:6" x14ac:dyDescent="0.3">
      <c r="A170" s="321"/>
      <c r="B170" s="322"/>
      <c r="C170" s="323"/>
      <c r="D170" s="294" t="s">
        <v>3325</v>
      </c>
      <c r="E170" s="295" t="s">
        <v>101</v>
      </c>
      <c r="F170" s="296" t="s">
        <v>3326</v>
      </c>
    </row>
    <row r="171" spans="1:6" x14ac:dyDescent="0.3">
      <c r="A171" s="321"/>
      <c r="B171" s="322"/>
      <c r="C171" s="323"/>
      <c r="D171" s="294" t="s">
        <v>3327</v>
      </c>
      <c r="E171" s="295" t="s">
        <v>99</v>
      </c>
      <c r="F171" s="296" t="s">
        <v>1786</v>
      </c>
    </row>
    <row r="172" spans="1:6" x14ac:dyDescent="0.3">
      <c r="A172" s="321">
        <v>12</v>
      </c>
      <c r="B172" s="322" t="s">
        <v>3210</v>
      </c>
      <c r="C172" s="323">
        <v>8.7557870370370369E-2</v>
      </c>
      <c r="D172" s="294" t="s">
        <v>3328</v>
      </c>
      <c r="E172" s="295" t="s">
        <v>103</v>
      </c>
      <c r="F172" s="296" t="s">
        <v>3329</v>
      </c>
    </row>
    <row r="173" spans="1:6" x14ac:dyDescent="0.3">
      <c r="A173" s="321"/>
      <c r="B173" s="322"/>
      <c r="C173" s="323"/>
      <c r="D173" s="294" t="s">
        <v>3330</v>
      </c>
      <c r="E173" s="295" t="s">
        <v>99</v>
      </c>
      <c r="F173" s="296" t="s">
        <v>3331</v>
      </c>
    </row>
    <row r="174" spans="1:6" x14ac:dyDescent="0.3">
      <c r="A174" s="321"/>
      <c r="B174" s="322"/>
      <c r="C174" s="323"/>
      <c r="D174" s="294" t="s">
        <v>3332</v>
      </c>
      <c r="E174" s="295" t="s">
        <v>105</v>
      </c>
      <c r="F174" s="296" t="s">
        <v>3333</v>
      </c>
    </row>
    <row r="175" spans="1:6" x14ac:dyDescent="0.3">
      <c r="A175" s="321"/>
      <c r="B175" s="322"/>
      <c r="C175" s="323"/>
      <c r="D175" s="294" t="s">
        <v>3334</v>
      </c>
      <c r="E175" s="295" t="s">
        <v>101</v>
      </c>
      <c r="F175" s="296" t="s">
        <v>3335</v>
      </c>
    </row>
    <row r="176" spans="1:6" x14ac:dyDescent="0.3">
      <c r="A176" s="321"/>
      <c r="B176" s="322"/>
      <c r="C176" s="323"/>
      <c r="D176" s="294" t="s">
        <v>3336</v>
      </c>
      <c r="E176" s="295" t="s">
        <v>107</v>
      </c>
      <c r="F176" s="296" t="s">
        <v>39</v>
      </c>
    </row>
    <row r="177" spans="1:6" x14ac:dyDescent="0.3">
      <c r="A177" s="321">
        <v>13</v>
      </c>
      <c r="B177" s="322" t="s">
        <v>305</v>
      </c>
      <c r="C177" s="323">
        <v>9.2129629629629631E-2</v>
      </c>
      <c r="D177" s="294" t="s">
        <v>2848</v>
      </c>
      <c r="E177" s="295" t="s">
        <v>101</v>
      </c>
      <c r="F177" s="296" t="s">
        <v>3337</v>
      </c>
    </row>
    <row r="178" spans="1:6" x14ac:dyDescent="0.3">
      <c r="A178" s="321"/>
      <c r="B178" s="322"/>
      <c r="C178" s="323"/>
      <c r="D178" s="294" t="s">
        <v>3338</v>
      </c>
      <c r="E178" s="295" t="s">
        <v>107</v>
      </c>
      <c r="F178" s="296" t="s">
        <v>3339</v>
      </c>
    </row>
    <row r="179" spans="1:6" x14ac:dyDescent="0.3">
      <c r="A179" s="321"/>
      <c r="B179" s="322"/>
      <c r="C179" s="323"/>
      <c r="D179" s="294" t="s">
        <v>3340</v>
      </c>
      <c r="E179" s="295" t="s">
        <v>105</v>
      </c>
      <c r="F179" s="296" t="s">
        <v>3341</v>
      </c>
    </row>
    <row r="180" spans="1:6" x14ac:dyDescent="0.3">
      <c r="A180" s="321"/>
      <c r="B180" s="322"/>
      <c r="C180" s="323"/>
      <c r="D180" s="294" t="s">
        <v>3342</v>
      </c>
      <c r="E180" s="295" t="s">
        <v>99</v>
      </c>
      <c r="F180" s="296" t="s">
        <v>3343</v>
      </c>
    </row>
    <row r="181" spans="1:6" x14ac:dyDescent="0.3">
      <c r="A181" s="321"/>
      <c r="B181" s="322"/>
      <c r="C181" s="323"/>
      <c r="D181" s="294" t="s">
        <v>3344</v>
      </c>
      <c r="E181" s="295" t="s">
        <v>103</v>
      </c>
      <c r="F181" s="296" t="s">
        <v>39</v>
      </c>
    </row>
    <row r="182" spans="1:6" x14ac:dyDescent="0.3">
      <c r="A182" s="321">
        <v>14</v>
      </c>
      <c r="B182" s="322" t="s">
        <v>2721</v>
      </c>
      <c r="C182" s="323">
        <v>0.13974537037037038</v>
      </c>
      <c r="D182" s="294" t="s">
        <v>2860</v>
      </c>
      <c r="E182" s="295" t="s">
        <v>107</v>
      </c>
      <c r="F182" s="296" t="s">
        <v>3345</v>
      </c>
    </row>
    <row r="183" spans="1:6" x14ac:dyDescent="0.3">
      <c r="A183" s="321"/>
      <c r="B183" s="322"/>
      <c r="C183" s="323"/>
      <c r="D183" s="294" t="s">
        <v>3346</v>
      </c>
      <c r="E183" s="295" t="s">
        <v>103</v>
      </c>
      <c r="F183" s="296" t="s">
        <v>3347</v>
      </c>
    </row>
    <row r="184" spans="1:6" x14ac:dyDescent="0.3">
      <c r="A184" s="321"/>
      <c r="B184" s="322"/>
      <c r="C184" s="323"/>
      <c r="D184" s="294" t="s">
        <v>3348</v>
      </c>
      <c r="E184" s="295" t="s">
        <v>99</v>
      </c>
      <c r="F184" s="296" t="s">
        <v>3349</v>
      </c>
    </row>
    <row r="185" spans="1:6" x14ac:dyDescent="0.3">
      <c r="A185" s="321"/>
      <c r="B185" s="322"/>
      <c r="C185" s="323"/>
      <c r="D185" s="294" t="s">
        <v>3350</v>
      </c>
      <c r="E185" s="295" t="s">
        <v>101</v>
      </c>
      <c r="F185" s="296" t="s">
        <v>3351</v>
      </c>
    </row>
    <row r="186" spans="1:6" x14ac:dyDescent="0.3">
      <c r="A186" s="321"/>
      <c r="B186" s="322"/>
      <c r="C186" s="323"/>
      <c r="D186" s="294" t="s">
        <v>3352</v>
      </c>
      <c r="E186" s="295" t="s">
        <v>105</v>
      </c>
      <c r="F186" s="296" t="s">
        <v>39</v>
      </c>
    </row>
    <row r="187" spans="1:6" x14ac:dyDescent="0.3">
      <c r="A187" s="321">
        <v>15</v>
      </c>
      <c r="B187" s="322" t="s">
        <v>216</v>
      </c>
      <c r="C187" s="323">
        <v>2.0208333333333335</v>
      </c>
      <c r="D187" s="294" t="s">
        <v>3003</v>
      </c>
      <c r="E187" s="295" t="s">
        <v>103</v>
      </c>
      <c r="F187" s="296" t="s">
        <v>3353</v>
      </c>
    </row>
    <row r="188" spans="1:6" x14ac:dyDescent="0.3">
      <c r="A188" s="321"/>
      <c r="B188" s="322"/>
      <c r="C188" s="323"/>
      <c r="D188" s="294" t="s">
        <v>3354</v>
      </c>
      <c r="E188" s="295" t="s">
        <v>105</v>
      </c>
      <c r="F188" s="296" t="s">
        <v>3355</v>
      </c>
    </row>
    <row r="189" spans="1:6" x14ac:dyDescent="0.3">
      <c r="A189" s="321"/>
      <c r="B189" s="322"/>
      <c r="C189" s="323"/>
      <c r="D189" s="294" t="s">
        <v>3356</v>
      </c>
      <c r="E189" s="295" t="s">
        <v>101</v>
      </c>
      <c r="F189" s="296" t="s">
        <v>3357</v>
      </c>
    </row>
    <row r="190" spans="1:6" x14ac:dyDescent="0.3">
      <c r="A190" s="321"/>
      <c r="B190" s="322"/>
      <c r="C190" s="323"/>
      <c r="D190" s="294" t="s">
        <v>3001</v>
      </c>
      <c r="E190" s="295" t="s">
        <v>107</v>
      </c>
      <c r="F190" s="296" t="s">
        <v>39</v>
      </c>
    </row>
    <row r="191" spans="1:6" x14ac:dyDescent="0.3">
      <c r="A191" s="321"/>
      <c r="B191" s="322"/>
      <c r="C191" s="323"/>
      <c r="D191" s="294" t="s">
        <v>3358</v>
      </c>
      <c r="E191" s="295" t="s">
        <v>99</v>
      </c>
      <c r="F191" s="296" t="s">
        <v>39</v>
      </c>
    </row>
    <row r="192" spans="1:6" x14ac:dyDescent="0.3">
      <c r="A192" s="321">
        <v>16</v>
      </c>
      <c r="B192" s="322" t="s">
        <v>3143</v>
      </c>
      <c r="C192" s="323">
        <v>4.6365740740740742E-2</v>
      </c>
      <c r="D192" s="294" t="s">
        <v>3359</v>
      </c>
      <c r="E192" s="295" t="s">
        <v>103</v>
      </c>
      <c r="F192" s="296" t="s">
        <v>3360</v>
      </c>
    </row>
    <row r="193" spans="1:6" x14ac:dyDescent="0.3">
      <c r="A193" s="321"/>
      <c r="B193" s="322"/>
      <c r="C193" s="323"/>
      <c r="D193" s="294" t="s">
        <v>3361</v>
      </c>
      <c r="E193" s="295" t="s">
        <v>107</v>
      </c>
      <c r="F193" s="296" t="s">
        <v>3362</v>
      </c>
    </row>
    <row r="194" spans="1:6" x14ac:dyDescent="0.3">
      <c r="A194" s="321"/>
      <c r="B194" s="322"/>
      <c r="C194" s="323"/>
      <c r="D194" s="294" t="s">
        <v>3363</v>
      </c>
      <c r="E194" s="295" t="s">
        <v>99</v>
      </c>
      <c r="F194" s="296" t="s">
        <v>3364</v>
      </c>
    </row>
    <row r="195" spans="1:6" x14ac:dyDescent="0.3">
      <c r="A195" s="321"/>
      <c r="B195" s="322"/>
      <c r="C195" s="323"/>
      <c r="D195" s="294" t="s">
        <v>3365</v>
      </c>
      <c r="E195" s="295" t="s">
        <v>101</v>
      </c>
      <c r="F195" s="296" t="s">
        <v>39</v>
      </c>
    </row>
    <row r="196" spans="1:6" x14ac:dyDescent="0.3">
      <c r="A196" s="321">
        <v>17</v>
      </c>
      <c r="B196" s="322" t="s">
        <v>3179</v>
      </c>
      <c r="C196" s="323">
        <v>7.5266203703703696E-2</v>
      </c>
      <c r="D196" s="294" t="s">
        <v>3366</v>
      </c>
      <c r="E196" s="295" t="s">
        <v>101</v>
      </c>
      <c r="F196" s="296" t="s">
        <v>3367</v>
      </c>
    </row>
    <row r="197" spans="1:6" x14ac:dyDescent="0.3">
      <c r="A197" s="321"/>
      <c r="B197" s="322"/>
      <c r="C197" s="323"/>
      <c r="D197" s="294" t="s">
        <v>3368</v>
      </c>
      <c r="E197" s="295" t="s">
        <v>105</v>
      </c>
      <c r="F197" s="296" t="s">
        <v>3369</v>
      </c>
    </row>
    <row r="198" spans="1:6" x14ac:dyDescent="0.3">
      <c r="A198" s="321"/>
      <c r="B198" s="322"/>
      <c r="C198" s="323"/>
      <c r="D198" s="294" t="s">
        <v>3370</v>
      </c>
      <c r="E198" s="295" t="s">
        <v>103</v>
      </c>
      <c r="F198" s="296" t="s">
        <v>3371</v>
      </c>
    </row>
    <row r="199" spans="1:6" x14ac:dyDescent="0.3">
      <c r="A199" s="321"/>
      <c r="B199" s="322"/>
      <c r="C199" s="323"/>
      <c r="D199" s="294" t="s">
        <v>3372</v>
      </c>
      <c r="E199" s="295" t="s">
        <v>107</v>
      </c>
      <c r="F199" s="296" t="s">
        <v>39</v>
      </c>
    </row>
    <row r="200" spans="1:6" x14ac:dyDescent="0.3">
      <c r="A200" s="321"/>
      <c r="B200" s="322"/>
      <c r="C200" s="323"/>
      <c r="D200" s="294" t="s">
        <v>3373</v>
      </c>
      <c r="E200" s="295" t="s">
        <v>99</v>
      </c>
      <c r="F200" s="296" t="s">
        <v>1786</v>
      </c>
    </row>
    <row r="201" spans="1:6" x14ac:dyDescent="0.3">
      <c r="A201" s="321">
        <v>18</v>
      </c>
      <c r="B201" s="322" t="s">
        <v>3199</v>
      </c>
      <c r="C201" s="323">
        <v>8.0474537037037039E-2</v>
      </c>
      <c r="D201" s="294" t="s">
        <v>3374</v>
      </c>
      <c r="E201" s="295" t="s">
        <v>103</v>
      </c>
      <c r="F201" s="296" t="s">
        <v>3375</v>
      </c>
    </row>
    <row r="202" spans="1:6" x14ac:dyDescent="0.3">
      <c r="A202" s="321"/>
      <c r="B202" s="322"/>
      <c r="C202" s="323"/>
      <c r="D202" s="294" t="s">
        <v>3376</v>
      </c>
      <c r="E202" s="295" t="s">
        <v>107</v>
      </c>
      <c r="F202" s="296" t="s">
        <v>3377</v>
      </c>
    </row>
    <row r="203" spans="1:6" x14ac:dyDescent="0.3">
      <c r="A203" s="321"/>
      <c r="B203" s="322"/>
      <c r="C203" s="323"/>
      <c r="D203" s="294" t="s">
        <v>3378</v>
      </c>
      <c r="E203" s="295" t="s">
        <v>99</v>
      </c>
      <c r="F203" s="296" t="s">
        <v>3379</v>
      </c>
    </row>
    <row r="204" spans="1:6" x14ac:dyDescent="0.3">
      <c r="A204" s="321"/>
      <c r="B204" s="322"/>
      <c r="C204" s="323"/>
      <c r="D204" s="294" t="s">
        <v>3380</v>
      </c>
      <c r="E204" s="295" t="s">
        <v>101</v>
      </c>
      <c r="F204" s="296" t="s">
        <v>39</v>
      </c>
    </row>
    <row r="205" spans="1:6" x14ac:dyDescent="0.3">
      <c r="A205" s="321"/>
      <c r="B205" s="322"/>
      <c r="C205" s="323"/>
      <c r="D205" s="294" t="s">
        <v>3381</v>
      </c>
      <c r="E205" s="295" t="s">
        <v>105</v>
      </c>
      <c r="F205" s="296" t="s">
        <v>39</v>
      </c>
    </row>
    <row r="206" spans="1:6" x14ac:dyDescent="0.3">
      <c r="A206" s="321">
        <v>19</v>
      </c>
      <c r="B206" s="322" t="s">
        <v>3230</v>
      </c>
      <c r="C206" s="323">
        <v>0.12447916666666665</v>
      </c>
      <c r="D206" s="294" t="s">
        <v>3081</v>
      </c>
      <c r="E206" s="295" t="s">
        <v>99</v>
      </c>
      <c r="F206" s="296" t="s">
        <v>3382</v>
      </c>
    </row>
    <row r="207" spans="1:6" x14ac:dyDescent="0.3">
      <c r="A207" s="321"/>
      <c r="B207" s="322"/>
      <c r="C207" s="323"/>
      <c r="D207" s="294" t="s">
        <v>3084</v>
      </c>
      <c r="E207" s="295" t="s">
        <v>107</v>
      </c>
      <c r="F207" s="296" t="s">
        <v>3383</v>
      </c>
    </row>
    <row r="208" spans="1:6" x14ac:dyDescent="0.3">
      <c r="A208" s="321"/>
      <c r="B208" s="322"/>
      <c r="C208" s="323"/>
      <c r="D208" s="294" t="s">
        <v>3083</v>
      </c>
      <c r="E208" s="295" t="s">
        <v>101</v>
      </c>
      <c r="F208" s="296" t="s">
        <v>3384</v>
      </c>
    </row>
    <row r="209" spans="1:7" x14ac:dyDescent="0.3">
      <c r="A209" s="321"/>
      <c r="B209" s="322"/>
      <c r="C209" s="323"/>
      <c r="D209" s="294" t="s">
        <v>3086</v>
      </c>
      <c r="E209" s="295" t="s">
        <v>105</v>
      </c>
      <c r="F209" s="296" t="s">
        <v>39</v>
      </c>
    </row>
    <row r="210" spans="1:7" x14ac:dyDescent="0.3">
      <c r="A210" s="321"/>
      <c r="B210" s="322"/>
      <c r="C210" s="323"/>
      <c r="D210" s="294" t="s">
        <v>3085</v>
      </c>
      <c r="E210" s="295" t="s">
        <v>103</v>
      </c>
      <c r="F210" s="296" t="s">
        <v>39</v>
      </c>
    </row>
    <row r="211" spans="1:7" x14ac:dyDescent="0.3">
      <c r="A211" s="321">
        <v>20</v>
      </c>
      <c r="B211" s="322" t="s">
        <v>1443</v>
      </c>
      <c r="C211" s="323">
        <v>0.80833333333333324</v>
      </c>
      <c r="D211" s="294" t="s">
        <v>3385</v>
      </c>
      <c r="E211" s="295" t="s">
        <v>103</v>
      </c>
      <c r="F211" s="296" t="s">
        <v>3386</v>
      </c>
    </row>
    <row r="212" spans="1:7" x14ac:dyDescent="0.3">
      <c r="A212" s="321"/>
      <c r="B212" s="322"/>
      <c r="C212" s="323"/>
      <c r="D212" s="294" t="s">
        <v>3387</v>
      </c>
      <c r="E212" s="295" t="s">
        <v>105</v>
      </c>
      <c r="F212" s="296" t="s">
        <v>39</v>
      </c>
    </row>
    <row r="213" spans="1:7" x14ac:dyDescent="0.3">
      <c r="A213" s="321"/>
      <c r="B213" s="322"/>
      <c r="C213" s="323"/>
      <c r="D213" s="294" t="s">
        <v>3388</v>
      </c>
      <c r="E213" s="295" t="s">
        <v>101</v>
      </c>
      <c r="F213" s="296" t="s">
        <v>39</v>
      </c>
    </row>
    <row r="214" spans="1:7" x14ac:dyDescent="0.3">
      <c r="A214" s="321"/>
      <c r="B214" s="322"/>
      <c r="C214" s="323"/>
      <c r="D214" s="294" t="s">
        <v>3389</v>
      </c>
      <c r="E214" s="295" t="s">
        <v>99</v>
      </c>
      <c r="F214" s="296" t="s">
        <v>39</v>
      </c>
    </row>
    <row r="215" spans="1:7" x14ac:dyDescent="0.3">
      <c r="A215" s="321"/>
      <c r="B215" s="322"/>
      <c r="C215" s="323"/>
      <c r="D215" s="294" t="s">
        <v>3390</v>
      </c>
      <c r="E215" s="295" t="s">
        <v>107</v>
      </c>
      <c r="F215" s="296" t="s">
        <v>39</v>
      </c>
    </row>
    <row r="216" spans="1:7" ht="15.6" x14ac:dyDescent="0.3">
      <c r="B216" s="313" t="s">
        <v>3391</v>
      </c>
      <c r="C216" s="314"/>
      <c r="D216" s="314"/>
      <c r="E216" s="314"/>
      <c r="F216" s="314"/>
      <c r="G216" s="314"/>
    </row>
    <row r="217" spans="1:7" ht="15.6" x14ac:dyDescent="0.3">
      <c r="B217" s="313"/>
      <c r="C217" s="315"/>
      <c r="D217" s="316"/>
      <c r="E217" s="315"/>
      <c r="F217" s="317"/>
      <c r="G217" s="318"/>
    </row>
    <row r="218" spans="1:7" ht="15.6" x14ac:dyDescent="0.3">
      <c r="B218" s="319"/>
      <c r="C218" s="315"/>
      <c r="D218" s="316"/>
      <c r="E218" s="315"/>
      <c r="F218" s="317"/>
      <c r="G218" s="318"/>
    </row>
    <row r="219" spans="1:7" ht="15.6" x14ac:dyDescent="0.3">
      <c r="B219" s="319"/>
      <c r="C219" s="315"/>
      <c r="D219" s="316"/>
      <c r="E219" s="315"/>
      <c r="F219" s="317"/>
      <c r="G219" s="318"/>
    </row>
    <row r="220" spans="1:7" x14ac:dyDescent="0.3">
      <c r="B220" s="320"/>
      <c r="C220" s="314"/>
      <c r="D220" s="314"/>
      <c r="E220" s="314"/>
      <c r="F220" s="314"/>
      <c r="G220" s="314"/>
    </row>
    <row r="224" spans="1:7" ht="15.6" x14ac:dyDescent="0.3">
      <c r="B224" s="199" t="s">
        <v>233</v>
      </c>
      <c r="C224" s="199"/>
      <c r="D224" s="245" t="s">
        <v>735</v>
      </c>
    </row>
    <row r="225" spans="2:4" ht="15.6" x14ac:dyDescent="0.3">
      <c r="B225" s="199"/>
      <c r="C225" s="199"/>
      <c r="D225" s="245"/>
    </row>
    <row r="226" spans="2:4" ht="15.6" x14ac:dyDescent="0.3">
      <c r="B226" s="199" t="s">
        <v>236</v>
      </c>
      <c r="C226" s="199"/>
      <c r="D226" s="245" t="s">
        <v>347</v>
      </c>
    </row>
  </sheetData>
  <mergeCells count="125">
    <mergeCell ref="A1:F1"/>
    <mergeCell ref="A2:F2"/>
    <mergeCell ref="A8:B8"/>
    <mergeCell ref="A10:C10"/>
    <mergeCell ref="D10:F10"/>
    <mergeCell ref="A12:A15"/>
    <mergeCell ref="B12:B15"/>
    <mergeCell ref="C12:C15"/>
    <mergeCell ref="A26:A30"/>
    <mergeCell ref="B26:B30"/>
    <mergeCell ref="C26:C30"/>
    <mergeCell ref="A31:A35"/>
    <mergeCell ref="B31:B35"/>
    <mergeCell ref="C31:C35"/>
    <mergeCell ref="A16:A20"/>
    <mergeCell ref="B16:B20"/>
    <mergeCell ref="C16:C20"/>
    <mergeCell ref="A21:A25"/>
    <mergeCell ref="B21:B25"/>
    <mergeCell ref="C21:C25"/>
    <mergeCell ref="A46:A49"/>
    <mergeCell ref="B46:B49"/>
    <mergeCell ref="C46:C49"/>
    <mergeCell ref="A50:A54"/>
    <mergeCell ref="B50:B54"/>
    <mergeCell ref="C50:C54"/>
    <mergeCell ref="A36:A40"/>
    <mergeCell ref="B36:B40"/>
    <mergeCell ref="C36:C40"/>
    <mergeCell ref="A41:A45"/>
    <mergeCell ref="B41:B45"/>
    <mergeCell ref="C41:C45"/>
    <mergeCell ref="A65:A69"/>
    <mergeCell ref="B65:B69"/>
    <mergeCell ref="C65:C69"/>
    <mergeCell ref="A70:A74"/>
    <mergeCell ref="B70:B74"/>
    <mergeCell ref="C70:C74"/>
    <mergeCell ref="A55:A59"/>
    <mergeCell ref="B55:B59"/>
    <mergeCell ref="C55:C59"/>
    <mergeCell ref="A60:A64"/>
    <mergeCell ref="B60:B64"/>
    <mergeCell ref="C60:C64"/>
    <mergeCell ref="A85:A89"/>
    <mergeCell ref="B85:B89"/>
    <mergeCell ref="C85:C89"/>
    <mergeCell ref="A90:A94"/>
    <mergeCell ref="B90:B94"/>
    <mergeCell ref="C90:C94"/>
    <mergeCell ref="A75:A79"/>
    <mergeCell ref="B75:B79"/>
    <mergeCell ref="C75:C79"/>
    <mergeCell ref="A80:A84"/>
    <mergeCell ref="B80:B84"/>
    <mergeCell ref="C80:C84"/>
    <mergeCell ref="A113:B113"/>
    <mergeCell ref="A115:C115"/>
    <mergeCell ref="D115:F115"/>
    <mergeCell ref="A117:A121"/>
    <mergeCell ref="B117:B121"/>
    <mergeCell ref="C117:C121"/>
    <mergeCell ref="A95:A99"/>
    <mergeCell ref="B95:B99"/>
    <mergeCell ref="C95:C99"/>
    <mergeCell ref="A100:A104"/>
    <mergeCell ref="B100:B104"/>
    <mergeCell ref="C100:C104"/>
    <mergeCell ref="A132:A136"/>
    <mergeCell ref="B132:B136"/>
    <mergeCell ref="C132:C136"/>
    <mergeCell ref="A137:A141"/>
    <mergeCell ref="B137:B141"/>
    <mergeCell ref="C137:C141"/>
    <mergeCell ref="A122:A126"/>
    <mergeCell ref="B122:B126"/>
    <mergeCell ref="C122:C126"/>
    <mergeCell ref="A127:A131"/>
    <mergeCell ref="B127:B131"/>
    <mergeCell ref="C127:C131"/>
    <mergeCell ref="A152:A156"/>
    <mergeCell ref="B152:B156"/>
    <mergeCell ref="C152:C156"/>
    <mergeCell ref="A157:A161"/>
    <mergeCell ref="B157:B161"/>
    <mergeCell ref="C157:C161"/>
    <mergeCell ref="A142:A146"/>
    <mergeCell ref="B142:B146"/>
    <mergeCell ref="C142:C146"/>
    <mergeCell ref="A147:A151"/>
    <mergeCell ref="B147:B151"/>
    <mergeCell ref="C147:C151"/>
    <mergeCell ref="A172:A176"/>
    <mergeCell ref="B172:B176"/>
    <mergeCell ref="C172:C176"/>
    <mergeCell ref="A177:A181"/>
    <mergeCell ref="B177:B181"/>
    <mergeCell ref="C177:C181"/>
    <mergeCell ref="A162:A166"/>
    <mergeCell ref="B162:B166"/>
    <mergeCell ref="C162:C166"/>
    <mergeCell ref="A167:A171"/>
    <mergeCell ref="B167:B171"/>
    <mergeCell ref="C167:C171"/>
    <mergeCell ref="A192:A195"/>
    <mergeCell ref="B192:B195"/>
    <mergeCell ref="C192:C195"/>
    <mergeCell ref="A196:A200"/>
    <mergeCell ref="B196:B200"/>
    <mergeCell ref="C196:C200"/>
    <mergeCell ref="A182:A186"/>
    <mergeCell ref="B182:B186"/>
    <mergeCell ref="C182:C186"/>
    <mergeCell ref="A187:A191"/>
    <mergeCell ref="B187:B191"/>
    <mergeCell ref="C187:C191"/>
    <mergeCell ref="A211:A215"/>
    <mergeCell ref="B211:B215"/>
    <mergeCell ref="C211:C215"/>
    <mergeCell ref="A201:A205"/>
    <mergeCell ref="B201:B205"/>
    <mergeCell ref="C201:C205"/>
    <mergeCell ref="A206:A210"/>
    <mergeCell ref="B206:B210"/>
    <mergeCell ref="C206:C210"/>
  </mergeCells>
  <pageMargins left="0.9055118110236221" right="0.31496062992125984" top="0.55118110236220474" bottom="0.35433070866141736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162"/>
  <sheetViews>
    <sheetView workbookViewId="0">
      <selection activeCell="I12" sqref="I12"/>
    </sheetView>
  </sheetViews>
  <sheetFormatPr defaultColWidth="9.109375" defaultRowHeight="13.8" x14ac:dyDescent="0.3"/>
  <cols>
    <col min="1" max="1" width="9.109375" style="195"/>
    <col min="2" max="2" width="30.44140625" style="195" customWidth="1"/>
    <col min="3" max="3" width="12.6640625" style="195" customWidth="1"/>
    <col min="4" max="4" width="22" style="195" bestFit="1" customWidth="1"/>
    <col min="5" max="5" width="8" style="192" customWidth="1"/>
    <col min="6" max="6" width="11.33203125" style="211" customWidth="1"/>
    <col min="7" max="7" width="2.5546875" style="195" customWidth="1"/>
    <col min="8" max="16384" width="9.109375" style="195"/>
  </cols>
  <sheetData>
    <row r="7" spans="1:6" ht="21" x14ac:dyDescent="0.4">
      <c r="A7" s="327" t="s">
        <v>2434</v>
      </c>
      <c r="B7" s="328"/>
      <c r="C7" s="328"/>
      <c r="D7" s="328"/>
      <c r="E7" s="328"/>
      <c r="F7" s="328"/>
    </row>
    <row r="8" spans="1:6" ht="21" x14ac:dyDescent="0.4">
      <c r="A8" s="327" t="s">
        <v>2435</v>
      </c>
      <c r="B8" s="327"/>
      <c r="C8" s="327"/>
      <c r="D8" s="327"/>
      <c r="E8" s="327"/>
      <c r="F8" s="327"/>
    </row>
    <row r="9" spans="1:6" ht="21" x14ac:dyDescent="0.4">
      <c r="A9" s="289"/>
      <c r="B9" s="289"/>
      <c r="C9" s="289"/>
      <c r="D9" s="289"/>
      <c r="E9" s="289"/>
      <c r="F9" s="289"/>
    </row>
    <row r="10" spans="1:6" ht="18" x14ac:dyDescent="0.35">
      <c r="A10" s="290" t="s">
        <v>2864</v>
      </c>
      <c r="C10" s="192"/>
      <c r="D10" s="291"/>
    </row>
    <row r="11" spans="1:6" ht="18" x14ac:dyDescent="0.35">
      <c r="A11" s="290"/>
      <c r="C11" s="192"/>
      <c r="D11" s="291"/>
    </row>
    <row r="12" spans="1:6" ht="18" x14ac:dyDescent="0.35">
      <c r="A12" s="324" t="s">
        <v>1476</v>
      </c>
      <c r="B12" s="325"/>
      <c r="C12" s="192"/>
    </row>
    <row r="13" spans="1:6" ht="18" x14ac:dyDescent="0.35">
      <c r="A13" s="292" t="s">
        <v>2865</v>
      </c>
      <c r="B13" s="303"/>
      <c r="C13" s="303"/>
      <c r="D13" s="303"/>
      <c r="E13" s="303"/>
      <c r="F13" s="304"/>
    </row>
    <row r="14" spans="1:6" ht="15.6" x14ac:dyDescent="0.3">
      <c r="A14" s="329" t="s">
        <v>2</v>
      </c>
      <c r="B14" s="329"/>
      <c r="C14" s="329"/>
      <c r="D14" s="329" t="s">
        <v>3</v>
      </c>
      <c r="E14" s="329"/>
      <c r="F14" s="329"/>
    </row>
    <row r="15" spans="1:6" ht="15.6" x14ac:dyDescent="0.3">
      <c r="A15" s="305" t="s">
        <v>1961</v>
      </c>
      <c r="B15" s="306" t="s">
        <v>1962</v>
      </c>
      <c r="C15" s="307" t="s">
        <v>930</v>
      </c>
      <c r="D15" s="305" t="s">
        <v>1963</v>
      </c>
      <c r="E15" s="305" t="s">
        <v>1964</v>
      </c>
      <c r="F15" s="305" t="s">
        <v>930</v>
      </c>
    </row>
    <row r="16" spans="1:6" ht="12.75" customHeight="1" x14ac:dyDescent="0.3">
      <c r="A16" s="321">
        <v>1</v>
      </c>
      <c r="B16" s="322" t="s">
        <v>2643</v>
      </c>
      <c r="C16" s="323">
        <v>4.9212962962962958E-2</v>
      </c>
      <c r="D16" s="294" t="s">
        <v>2644</v>
      </c>
      <c r="E16" s="295" t="s">
        <v>8</v>
      </c>
      <c r="F16" s="296" t="s">
        <v>2866</v>
      </c>
    </row>
    <row r="17" spans="1:6" ht="12.75" customHeight="1" x14ac:dyDescent="0.3">
      <c r="A17" s="321"/>
      <c r="B17" s="322"/>
      <c r="C17" s="323"/>
      <c r="D17" s="294" t="s">
        <v>2648</v>
      </c>
      <c r="E17" s="295" t="s">
        <v>6</v>
      </c>
      <c r="F17" s="296" t="s">
        <v>2867</v>
      </c>
    </row>
    <row r="18" spans="1:6" ht="12.75" customHeight="1" x14ac:dyDescent="0.3">
      <c r="A18" s="321"/>
      <c r="B18" s="322"/>
      <c r="C18" s="323"/>
      <c r="D18" s="294" t="s">
        <v>2868</v>
      </c>
      <c r="E18" s="295" t="s">
        <v>4</v>
      </c>
      <c r="F18" s="296" t="s">
        <v>2869</v>
      </c>
    </row>
    <row r="19" spans="1:6" ht="12.75" customHeight="1" x14ac:dyDescent="0.3">
      <c r="A19" s="321"/>
      <c r="B19" s="322"/>
      <c r="C19" s="323"/>
      <c r="D19" s="294" t="s">
        <v>2870</v>
      </c>
      <c r="E19" s="295" t="s">
        <v>12</v>
      </c>
      <c r="F19" s="296" t="s">
        <v>2871</v>
      </c>
    </row>
    <row r="20" spans="1:6" ht="12.75" customHeight="1" x14ac:dyDescent="0.3">
      <c r="A20" s="321"/>
      <c r="B20" s="322"/>
      <c r="C20" s="323"/>
      <c r="D20" s="294" t="s">
        <v>2872</v>
      </c>
      <c r="E20" s="295" t="s">
        <v>10</v>
      </c>
      <c r="F20" s="296" t="s">
        <v>2873</v>
      </c>
    </row>
    <row r="21" spans="1:6" x14ac:dyDescent="0.3">
      <c r="A21" s="321">
        <v>2</v>
      </c>
      <c r="B21" s="322" t="s">
        <v>2661</v>
      </c>
      <c r="C21" s="323">
        <v>5.7025462962962958E-2</v>
      </c>
      <c r="D21" s="294" t="s">
        <v>2666</v>
      </c>
      <c r="E21" s="295" t="s">
        <v>4</v>
      </c>
      <c r="F21" s="296" t="s">
        <v>2874</v>
      </c>
    </row>
    <row r="22" spans="1:6" x14ac:dyDescent="0.3">
      <c r="A22" s="321"/>
      <c r="B22" s="322"/>
      <c r="C22" s="323"/>
      <c r="D22" s="294" t="s">
        <v>2664</v>
      </c>
      <c r="E22" s="295" t="s">
        <v>12</v>
      </c>
      <c r="F22" s="296" t="s">
        <v>2875</v>
      </c>
    </row>
    <row r="23" spans="1:6" x14ac:dyDescent="0.3">
      <c r="A23" s="321"/>
      <c r="B23" s="322"/>
      <c r="C23" s="323"/>
      <c r="D23" s="294" t="s">
        <v>2876</v>
      </c>
      <c r="E23" s="295" t="s">
        <v>10</v>
      </c>
      <c r="F23" s="296" t="s">
        <v>2877</v>
      </c>
    </row>
    <row r="24" spans="1:6" x14ac:dyDescent="0.3">
      <c r="A24" s="321"/>
      <c r="B24" s="322"/>
      <c r="C24" s="323"/>
      <c r="D24" s="294" t="s">
        <v>2668</v>
      </c>
      <c r="E24" s="295" t="s">
        <v>6</v>
      </c>
      <c r="F24" s="296" t="s">
        <v>2878</v>
      </c>
    </row>
    <row r="25" spans="1:6" x14ac:dyDescent="0.3">
      <c r="A25" s="321"/>
      <c r="B25" s="322"/>
      <c r="C25" s="323"/>
      <c r="D25" s="294" t="s">
        <v>2879</v>
      </c>
      <c r="E25" s="295" t="s">
        <v>8</v>
      </c>
      <c r="F25" s="296" t="s">
        <v>2880</v>
      </c>
    </row>
    <row r="26" spans="1:6" x14ac:dyDescent="0.3">
      <c r="A26" s="321">
        <v>3</v>
      </c>
      <c r="B26" s="322" t="s">
        <v>2881</v>
      </c>
      <c r="C26" s="323">
        <v>6.0162037037037042E-2</v>
      </c>
      <c r="D26" s="294" t="s">
        <v>2653</v>
      </c>
      <c r="E26" s="295" t="s">
        <v>10</v>
      </c>
      <c r="F26" s="296" t="s">
        <v>2882</v>
      </c>
    </row>
    <row r="27" spans="1:6" x14ac:dyDescent="0.3">
      <c r="A27" s="321"/>
      <c r="B27" s="322"/>
      <c r="C27" s="323"/>
      <c r="D27" s="294" t="s">
        <v>2657</v>
      </c>
      <c r="E27" s="295" t="s">
        <v>8</v>
      </c>
      <c r="F27" s="296" t="s">
        <v>2883</v>
      </c>
    </row>
    <row r="28" spans="1:6" x14ac:dyDescent="0.3">
      <c r="A28" s="321"/>
      <c r="B28" s="322"/>
      <c r="C28" s="323"/>
      <c r="D28" s="294" t="s">
        <v>2655</v>
      </c>
      <c r="E28" s="295" t="s">
        <v>6</v>
      </c>
      <c r="F28" s="296" t="s">
        <v>2884</v>
      </c>
    </row>
    <row r="29" spans="1:6" x14ac:dyDescent="0.3">
      <c r="A29" s="321"/>
      <c r="B29" s="322"/>
      <c r="C29" s="323"/>
      <c r="D29" s="294" t="s">
        <v>2659</v>
      </c>
      <c r="E29" s="295" t="s">
        <v>12</v>
      </c>
      <c r="F29" s="296" t="s">
        <v>2885</v>
      </c>
    </row>
    <row r="30" spans="1:6" x14ac:dyDescent="0.3">
      <c r="A30" s="321">
        <v>4</v>
      </c>
      <c r="B30" s="322" t="s">
        <v>2886</v>
      </c>
      <c r="C30" s="323">
        <v>7.4479166666666666E-2</v>
      </c>
      <c r="D30" s="294" t="s">
        <v>2887</v>
      </c>
      <c r="E30" s="295" t="s">
        <v>4</v>
      </c>
      <c r="F30" s="296" t="s">
        <v>2888</v>
      </c>
    </row>
    <row r="31" spans="1:6" x14ac:dyDescent="0.3">
      <c r="A31" s="321"/>
      <c r="B31" s="322"/>
      <c r="C31" s="323"/>
      <c r="D31" s="294" t="s">
        <v>2889</v>
      </c>
      <c r="E31" s="295" t="s">
        <v>12</v>
      </c>
      <c r="F31" s="296" t="s">
        <v>2890</v>
      </c>
    </row>
    <row r="32" spans="1:6" x14ac:dyDescent="0.3">
      <c r="A32" s="321"/>
      <c r="B32" s="322"/>
      <c r="C32" s="323"/>
      <c r="D32" s="294" t="s">
        <v>2891</v>
      </c>
      <c r="E32" s="295" t="s">
        <v>8</v>
      </c>
      <c r="F32" s="296" t="s">
        <v>2892</v>
      </c>
    </row>
    <row r="33" spans="1:6" x14ac:dyDescent="0.3">
      <c r="A33" s="321"/>
      <c r="B33" s="322"/>
      <c r="C33" s="323"/>
      <c r="D33" s="294" t="s">
        <v>2893</v>
      </c>
      <c r="E33" s="295" t="s">
        <v>6</v>
      </c>
      <c r="F33" s="296" t="s">
        <v>2894</v>
      </c>
    </row>
    <row r="34" spans="1:6" x14ac:dyDescent="0.3">
      <c r="A34" s="321"/>
      <c r="B34" s="322"/>
      <c r="C34" s="323"/>
      <c r="D34" s="294" t="s">
        <v>2895</v>
      </c>
      <c r="E34" s="295" t="s">
        <v>10</v>
      </c>
      <c r="F34" s="296" t="s">
        <v>2896</v>
      </c>
    </row>
    <row r="35" spans="1:6" x14ac:dyDescent="0.3">
      <c r="A35" s="321">
        <v>5</v>
      </c>
      <c r="B35" s="322" t="s">
        <v>1502</v>
      </c>
      <c r="C35" s="323">
        <v>7.4745370370370365E-2</v>
      </c>
      <c r="D35" s="294" t="s">
        <v>2897</v>
      </c>
      <c r="E35" s="295" t="s">
        <v>6</v>
      </c>
      <c r="F35" s="296" t="s">
        <v>2898</v>
      </c>
    </row>
    <row r="36" spans="1:6" x14ac:dyDescent="0.3">
      <c r="A36" s="321"/>
      <c r="B36" s="322"/>
      <c r="C36" s="323"/>
      <c r="D36" s="294" t="s">
        <v>2899</v>
      </c>
      <c r="E36" s="295" t="s">
        <v>10</v>
      </c>
      <c r="F36" s="296" t="s">
        <v>2900</v>
      </c>
    </row>
    <row r="37" spans="1:6" x14ac:dyDescent="0.3">
      <c r="A37" s="321"/>
      <c r="B37" s="322"/>
      <c r="C37" s="323"/>
      <c r="D37" s="294" t="s">
        <v>2901</v>
      </c>
      <c r="E37" s="295" t="s">
        <v>8</v>
      </c>
      <c r="F37" s="296" t="s">
        <v>2902</v>
      </c>
    </row>
    <row r="38" spans="1:6" x14ac:dyDescent="0.3">
      <c r="A38" s="321"/>
      <c r="B38" s="322"/>
      <c r="C38" s="323"/>
      <c r="D38" s="294" t="s">
        <v>2903</v>
      </c>
      <c r="E38" s="295" t="s">
        <v>4</v>
      </c>
      <c r="F38" s="296" t="s">
        <v>2904</v>
      </c>
    </row>
    <row r="39" spans="1:6" x14ac:dyDescent="0.3">
      <c r="A39" s="321"/>
      <c r="B39" s="322"/>
      <c r="C39" s="323"/>
      <c r="D39" s="294" t="s">
        <v>2905</v>
      </c>
      <c r="E39" s="295" t="s">
        <v>12</v>
      </c>
      <c r="F39" s="296" t="s">
        <v>1786</v>
      </c>
    </row>
    <row r="40" spans="1:6" x14ac:dyDescent="0.3">
      <c r="A40" s="321">
        <v>6</v>
      </c>
      <c r="B40" s="322" t="s">
        <v>2906</v>
      </c>
      <c r="C40" s="323">
        <v>0.10048611111111111</v>
      </c>
      <c r="D40" s="294" t="s">
        <v>2907</v>
      </c>
      <c r="E40" s="295" t="s">
        <v>10</v>
      </c>
      <c r="F40" s="296" t="s">
        <v>2908</v>
      </c>
    </row>
    <row r="41" spans="1:6" x14ac:dyDescent="0.3">
      <c r="A41" s="321"/>
      <c r="B41" s="322"/>
      <c r="C41" s="323"/>
      <c r="D41" s="294" t="s">
        <v>2909</v>
      </c>
      <c r="E41" s="295" t="s">
        <v>8</v>
      </c>
      <c r="F41" s="296" t="s">
        <v>2910</v>
      </c>
    </row>
    <row r="42" spans="1:6" x14ac:dyDescent="0.3">
      <c r="A42" s="321"/>
      <c r="B42" s="322"/>
      <c r="C42" s="323"/>
      <c r="D42" s="294" t="s">
        <v>2911</v>
      </c>
      <c r="E42" s="295" t="s">
        <v>12</v>
      </c>
      <c r="F42" s="296" t="s">
        <v>2912</v>
      </c>
    </row>
    <row r="43" spans="1:6" x14ac:dyDescent="0.3">
      <c r="A43" s="321"/>
      <c r="B43" s="322"/>
      <c r="C43" s="323"/>
      <c r="D43" s="294" t="s">
        <v>2913</v>
      </c>
      <c r="E43" s="295" t="s">
        <v>4</v>
      </c>
      <c r="F43" s="296" t="s">
        <v>2914</v>
      </c>
    </row>
    <row r="44" spans="1:6" ht="12.75" customHeight="1" x14ac:dyDescent="0.3">
      <c r="A44" s="321">
        <v>7</v>
      </c>
      <c r="B44" s="322" t="s">
        <v>2820</v>
      </c>
      <c r="C44" s="323">
        <v>0.10143518518518518</v>
      </c>
      <c r="D44" s="294" t="s">
        <v>2915</v>
      </c>
      <c r="E44" s="295" t="s">
        <v>6</v>
      </c>
      <c r="F44" s="296" t="s">
        <v>2916</v>
      </c>
    </row>
    <row r="45" spans="1:6" ht="12.75" customHeight="1" x14ac:dyDescent="0.3">
      <c r="A45" s="321"/>
      <c r="B45" s="322"/>
      <c r="C45" s="323"/>
      <c r="D45" s="294" t="s">
        <v>2917</v>
      </c>
      <c r="E45" s="295" t="s">
        <v>10</v>
      </c>
      <c r="F45" s="296" t="s">
        <v>2918</v>
      </c>
    </row>
    <row r="46" spans="1:6" ht="12.75" customHeight="1" x14ac:dyDescent="0.3">
      <c r="A46" s="321"/>
      <c r="B46" s="322"/>
      <c r="C46" s="323"/>
      <c r="D46" s="294" t="s">
        <v>2919</v>
      </c>
      <c r="E46" s="295" t="s">
        <v>12</v>
      </c>
      <c r="F46" s="296" t="s">
        <v>2920</v>
      </c>
    </row>
    <row r="47" spans="1:6" ht="12.75" customHeight="1" x14ac:dyDescent="0.3">
      <c r="A47" s="321"/>
      <c r="B47" s="322"/>
      <c r="C47" s="323"/>
      <c r="D47" s="294" t="s">
        <v>2921</v>
      </c>
      <c r="E47" s="295" t="s">
        <v>8</v>
      </c>
      <c r="F47" s="296" t="s">
        <v>2922</v>
      </c>
    </row>
    <row r="48" spans="1:6" ht="12.75" customHeight="1" x14ac:dyDescent="0.3">
      <c r="A48" s="321"/>
      <c r="B48" s="322"/>
      <c r="C48" s="323"/>
      <c r="D48" s="294" t="s">
        <v>2923</v>
      </c>
      <c r="E48" s="295" t="s">
        <v>4</v>
      </c>
      <c r="F48" s="296" t="s">
        <v>1786</v>
      </c>
    </row>
    <row r="49" spans="1:6" ht="12.75" customHeight="1" x14ac:dyDescent="0.3">
      <c r="A49" s="321">
        <v>8</v>
      </c>
      <c r="B49" s="322" t="s">
        <v>2924</v>
      </c>
      <c r="C49" s="323">
        <v>0.14728009259259259</v>
      </c>
      <c r="D49" s="294" t="s">
        <v>2925</v>
      </c>
      <c r="E49" s="295" t="s">
        <v>6</v>
      </c>
      <c r="F49" s="296" t="s">
        <v>2926</v>
      </c>
    </row>
    <row r="50" spans="1:6" ht="12.75" customHeight="1" x14ac:dyDescent="0.3">
      <c r="A50" s="321"/>
      <c r="B50" s="322"/>
      <c r="C50" s="323"/>
      <c r="D50" s="294" t="s">
        <v>2927</v>
      </c>
      <c r="E50" s="295" t="s">
        <v>8</v>
      </c>
      <c r="F50" s="296" t="s">
        <v>2928</v>
      </c>
    </row>
    <row r="51" spans="1:6" ht="12.75" customHeight="1" x14ac:dyDescent="0.3">
      <c r="A51" s="321"/>
      <c r="B51" s="322"/>
      <c r="C51" s="323"/>
      <c r="D51" s="294" t="s">
        <v>2929</v>
      </c>
      <c r="E51" s="295" t="s">
        <v>12</v>
      </c>
      <c r="F51" s="296" t="s">
        <v>2930</v>
      </c>
    </row>
    <row r="52" spans="1:6" ht="12.75" customHeight="1" x14ac:dyDescent="0.3">
      <c r="A52" s="321"/>
      <c r="B52" s="322"/>
      <c r="C52" s="323"/>
      <c r="D52" s="294" t="s">
        <v>2931</v>
      </c>
      <c r="E52" s="295" t="s">
        <v>10</v>
      </c>
      <c r="F52" s="296" t="s">
        <v>2932</v>
      </c>
    </row>
    <row r="53" spans="1:6" ht="12.75" customHeight="1" x14ac:dyDescent="0.3">
      <c r="A53" s="321"/>
      <c r="B53" s="322"/>
      <c r="C53" s="323"/>
      <c r="D53" s="294" t="s">
        <v>2933</v>
      </c>
      <c r="E53" s="295" t="s">
        <v>4</v>
      </c>
      <c r="F53" s="296" t="s">
        <v>2934</v>
      </c>
    </row>
    <row r="54" spans="1:6" ht="12.75" customHeight="1" x14ac:dyDescent="0.3">
      <c r="A54" s="321">
        <v>9</v>
      </c>
      <c r="B54" s="322" t="s">
        <v>2721</v>
      </c>
      <c r="C54" s="323">
        <v>0.17190972222222223</v>
      </c>
      <c r="D54" s="294" t="s">
        <v>2935</v>
      </c>
      <c r="E54" s="295" t="s">
        <v>12</v>
      </c>
      <c r="F54" s="296" t="s">
        <v>2936</v>
      </c>
    </row>
    <row r="55" spans="1:6" ht="12.75" customHeight="1" x14ac:dyDescent="0.3">
      <c r="A55" s="321"/>
      <c r="B55" s="322"/>
      <c r="C55" s="323"/>
      <c r="D55" s="294" t="s">
        <v>2937</v>
      </c>
      <c r="E55" s="295" t="s">
        <v>10</v>
      </c>
      <c r="F55" s="296" t="s">
        <v>2938</v>
      </c>
    </row>
    <row r="56" spans="1:6" ht="12.75" customHeight="1" x14ac:dyDescent="0.3">
      <c r="A56" s="321"/>
      <c r="B56" s="322"/>
      <c r="C56" s="323"/>
      <c r="D56" s="294" t="s">
        <v>2726</v>
      </c>
      <c r="E56" s="295" t="s">
        <v>4</v>
      </c>
      <c r="F56" s="296" t="s">
        <v>2939</v>
      </c>
    </row>
    <row r="57" spans="1:6" ht="12.75" customHeight="1" x14ac:dyDescent="0.3">
      <c r="A57" s="321"/>
      <c r="B57" s="322"/>
      <c r="C57" s="323"/>
      <c r="D57" s="294" t="s">
        <v>2940</v>
      </c>
      <c r="E57" s="295" t="s">
        <v>8</v>
      </c>
      <c r="F57" s="296" t="s">
        <v>2941</v>
      </c>
    </row>
    <row r="58" spans="1:6" ht="12.75" customHeight="1" x14ac:dyDescent="0.3">
      <c r="A58" s="321"/>
      <c r="B58" s="322"/>
      <c r="C58" s="323"/>
      <c r="D58" s="294" t="s">
        <v>2942</v>
      </c>
      <c r="E58" s="295" t="s">
        <v>6</v>
      </c>
      <c r="F58" s="296" t="s">
        <v>2943</v>
      </c>
    </row>
    <row r="59" spans="1:6" x14ac:dyDescent="0.3">
      <c r="A59" s="321">
        <v>10</v>
      </c>
      <c r="B59" s="322" t="s">
        <v>2944</v>
      </c>
      <c r="C59" s="323">
        <v>0.20546296296296296</v>
      </c>
      <c r="D59" s="294" t="s">
        <v>2945</v>
      </c>
      <c r="E59" s="295" t="s">
        <v>12</v>
      </c>
      <c r="F59" s="296" t="s">
        <v>2946</v>
      </c>
    </row>
    <row r="60" spans="1:6" x14ac:dyDescent="0.3">
      <c r="A60" s="321"/>
      <c r="B60" s="322"/>
      <c r="C60" s="323"/>
      <c r="D60" s="294" t="s">
        <v>2947</v>
      </c>
      <c r="E60" s="295" t="s">
        <v>6</v>
      </c>
      <c r="F60" s="296" t="s">
        <v>2948</v>
      </c>
    </row>
    <row r="61" spans="1:6" x14ac:dyDescent="0.3">
      <c r="A61" s="321"/>
      <c r="B61" s="322"/>
      <c r="C61" s="323"/>
      <c r="D61" s="294" t="s">
        <v>2949</v>
      </c>
      <c r="E61" s="295" t="s">
        <v>8</v>
      </c>
      <c r="F61" s="296" t="s">
        <v>2950</v>
      </c>
    </row>
    <row r="62" spans="1:6" x14ac:dyDescent="0.3">
      <c r="A62" s="321"/>
      <c r="B62" s="322"/>
      <c r="C62" s="323"/>
      <c r="D62" s="294" t="s">
        <v>2951</v>
      </c>
      <c r="E62" s="295" t="s">
        <v>10</v>
      </c>
      <c r="F62" s="296" t="s">
        <v>2952</v>
      </c>
    </row>
    <row r="63" spans="1:6" x14ac:dyDescent="0.3">
      <c r="A63" s="321"/>
      <c r="B63" s="322"/>
      <c r="C63" s="323"/>
      <c r="D63" s="294" t="s">
        <v>2953</v>
      </c>
      <c r="E63" s="295" t="s">
        <v>4</v>
      </c>
      <c r="F63" s="296" t="s">
        <v>39</v>
      </c>
    </row>
    <row r="64" spans="1:6" x14ac:dyDescent="0.3">
      <c r="A64" s="321">
        <v>11</v>
      </c>
      <c r="B64" s="322" t="s">
        <v>2730</v>
      </c>
      <c r="C64" s="323">
        <v>9.8715277777777777E-2</v>
      </c>
      <c r="D64" s="294" t="s">
        <v>2738</v>
      </c>
      <c r="E64" s="295" t="s">
        <v>6</v>
      </c>
      <c r="F64" s="296" t="s">
        <v>2954</v>
      </c>
    </row>
    <row r="65" spans="1:6" x14ac:dyDescent="0.3">
      <c r="A65" s="321"/>
      <c r="B65" s="322"/>
      <c r="C65" s="323"/>
      <c r="D65" s="294" t="s">
        <v>2955</v>
      </c>
      <c r="E65" s="295" t="s">
        <v>12</v>
      </c>
      <c r="F65" s="296" t="s">
        <v>2956</v>
      </c>
    </row>
    <row r="66" spans="1:6" x14ac:dyDescent="0.3">
      <c r="A66" s="321"/>
      <c r="B66" s="322"/>
      <c r="C66" s="323"/>
      <c r="D66" s="294" t="s">
        <v>2733</v>
      </c>
      <c r="E66" s="295" t="s">
        <v>4</v>
      </c>
      <c r="F66" s="296" t="s">
        <v>2957</v>
      </c>
    </row>
    <row r="67" spans="1:6" x14ac:dyDescent="0.3">
      <c r="A67" s="321"/>
      <c r="B67" s="322"/>
      <c r="C67" s="323"/>
      <c r="D67" s="294" t="s">
        <v>2958</v>
      </c>
      <c r="E67" s="295" t="s">
        <v>10</v>
      </c>
      <c r="F67" s="296" t="s">
        <v>39</v>
      </c>
    </row>
    <row r="68" spans="1:6" x14ac:dyDescent="0.3">
      <c r="A68" s="321"/>
      <c r="B68" s="322"/>
      <c r="C68" s="323"/>
      <c r="D68" s="294" t="s">
        <v>2737</v>
      </c>
      <c r="E68" s="295" t="s">
        <v>8</v>
      </c>
      <c r="F68" s="296" t="s">
        <v>39</v>
      </c>
    </row>
    <row r="69" spans="1:6" x14ac:dyDescent="0.3">
      <c r="A69" s="321">
        <v>12</v>
      </c>
      <c r="B69" s="322" t="s">
        <v>2959</v>
      </c>
      <c r="C69" s="323">
        <v>0.13502314814814814</v>
      </c>
      <c r="D69" s="294" t="s">
        <v>2960</v>
      </c>
      <c r="E69" s="295" t="s">
        <v>8</v>
      </c>
      <c r="F69" s="296" t="s">
        <v>2961</v>
      </c>
    </row>
    <row r="70" spans="1:6" x14ac:dyDescent="0.3">
      <c r="A70" s="321"/>
      <c r="B70" s="322"/>
      <c r="C70" s="323"/>
      <c r="D70" s="294" t="s">
        <v>2962</v>
      </c>
      <c r="E70" s="295" t="s">
        <v>4</v>
      </c>
      <c r="F70" s="296" t="s">
        <v>2963</v>
      </c>
    </row>
    <row r="71" spans="1:6" x14ac:dyDescent="0.3">
      <c r="A71" s="321"/>
      <c r="B71" s="322"/>
      <c r="C71" s="323"/>
      <c r="D71" s="294" t="s">
        <v>2964</v>
      </c>
      <c r="E71" s="295" t="s">
        <v>10</v>
      </c>
      <c r="F71" s="296" t="s">
        <v>2965</v>
      </c>
    </row>
    <row r="72" spans="1:6" x14ac:dyDescent="0.3">
      <c r="A72" s="321"/>
      <c r="B72" s="322"/>
      <c r="C72" s="323"/>
      <c r="D72" s="294" t="s">
        <v>2966</v>
      </c>
      <c r="E72" s="295" t="s">
        <v>12</v>
      </c>
      <c r="F72" s="296" t="s">
        <v>1786</v>
      </c>
    </row>
    <row r="73" spans="1:6" x14ac:dyDescent="0.3">
      <c r="A73" s="321">
        <v>13</v>
      </c>
      <c r="B73" s="322" t="s">
        <v>2967</v>
      </c>
      <c r="C73" s="323">
        <v>0.24684027777777776</v>
      </c>
      <c r="D73" s="294" t="s">
        <v>2968</v>
      </c>
      <c r="E73" s="295" t="s">
        <v>10</v>
      </c>
      <c r="F73" s="296" t="s">
        <v>2969</v>
      </c>
    </row>
    <row r="74" spans="1:6" x14ac:dyDescent="0.3">
      <c r="A74" s="321"/>
      <c r="B74" s="322"/>
      <c r="C74" s="323"/>
      <c r="D74" s="294" t="s">
        <v>2970</v>
      </c>
      <c r="E74" s="295" t="s">
        <v>12</v>
      </c>
      <c r="F74" s="296" t="s">
        <v>2971</v>
      </c>
    </row>
    <row r="75" spans="1:6" x14ac:dyDescent="0.3">
      <c r="A75" s="321"/>
      <c r="B75" s="322"/>
      <c r="C75" s="323"/>
      <c r="D75" s="294" t="s">
        <v>2972</v>
      </c>
      <c r="E75" s="295" t="s">
        <v>6</v>
      </c>
      <c r="F75" s="296" t="s">
        <v>2973</v>
      </c>
    </row>
    <row r="76" spans="1:6" x14ac:dyDescent="0.3">
      <c r="A76" s="321"/>
      <c r="B76" s="322"/>
      <c r="C76" s="323"/>
      <c r="D76" s="294" t="s">
        <v>2974</v>
      </c>
      <c r="E76" s="295" t="s">
        <v>8</v>
      </c>
      <c r="F76" s="296" t="s">
        <v>39</v>
      </c>
    </row>
    <row r="77" spans="1:6" x14ac:dyDescent="0.3">
      <c r="A77" s="321"/>
      <c r="B77" s="322"/>
      <c r="C77" s="323"/>
      <c r="D77" s="294" t="s">
        <v>2975</v>
      </c>
      <c r="E77" s="295" t="s">
        <v>4</v>
      </c>
      <c r="F77" s="296" t="s">
        <v>39</v>
      </c>
    </row>
    <row r="78" spans="1:6" x14ac:dyDescent="0.3">
      <c r="A78" s="321">
        <v>14</v>
      </c>
      <c r="B78" s="322" t="s">
        <v>2711</v>
      </c>
      <c r="C78" s="323">
        <v>4.2175925925925922E-2</v>
      </c>
      <c r="D78" s="294" t="s">
        <v>2714</v>
      </c>
      <c r="E78" s="295" t="s">
        <v>4</v>
      </c>
      <c r="F78" s="296" t="s">
        <v>2976</v>
      </c>
    </row>
    <row r="79" spans="1:6" x14ac:dyDescent="0.3">
      <c r="A79" s="321"/>
      <c r="B79" s="322"/>
      <c r="C79" s="323"/>
      <c r="D79" s="294" t="s">
        <v>2716</v>
      </c>
      <c r="E79" s="295" t="s">
        <v>8</v>
      </c>
      <c r="F79" s="296" t="s">
        <v>2977</v>
      </c>
    </row>
    <row r="80" spans="1:6" x14ac:dyDescent="0.3">
      <c r="A80" s="321"/>
      <c r="B80" s="322"/>
      <c r="C80" s="323"/>
      <c r="D80" s="294" t="s">
        <v>2712</v>
      </c>
      <c r="E80" s="295" t="s">
        <v>6</v>
      </c>
      <c r="F80" s="296" t="s">
        <v>39</v>
      </c>
    </row>
    <row r="81" spans="1:6" x14ac:dyDescent="0.3">
      <c r="A81" s="321"/>
      <c r="B81" s="322"/>
      <c r="C81" s="323"/>
      <c r="D81" s="294" t="s">
        <v>2718</v>
      </c>
      <c r="E81" s="295" t="s">
        <v>10</v>
      </c>
      <c r="F81" s="296" t="s">
        <v>39</v>
      </c>
    </row>
    <row r="84" spans="1:6" ht="18" x14ac:dyDescent="0.35">
      <c r="A84" s="324" t="s">
        <v>1640</v>
      </c>
      <c r="B84" s="325"/>
    </row>
    <row r="85" spans="1:6" ht="18" x14ac:dyDescent="0.35">
      <c r="A85" s="292" t="s">
        <v>2978</v>
      </c>
      <c r="B85" s="303"/>
    </row>
    <row r="86" spans="1:6" ht="15.6" x14ac:dyDescent="0.3">
      <c r="A86" s="329" t="s">
        <v>2</v>
      </c>
      <c r="B86" s="329"/>
      <c r="C86" s="329"/>
      <c r="D86" s="329" t="s">
        <v>3</v>
      </c>
      <c r="E86" s="329"/>
      <c r="F86" s="329"/>
    </row>
    <row r="87" spans="1:6" ht="15.6" x14ac:dyDescent="0.3">
      <c r="A87" s="305" t="s">
        <v>1961</v>
      </c>
      <c r="B87" s="306" t="s">
        <v>1962</v>
      </c>
      <c r="C87" s="307" t="s">
        <v>930</v>
      </c>
      <c r="D87" s="305" t="s">
        <v>1963</v>
      </c>
      <c r="E87" s="305" t="s">
        <v>1964</v>
      </c>
      <c r="F87" s="305" t="s">
        <v>930</v>
      </c>
    </row>
    <row r="88" spans="1:6" x14ac:dyDescent="0.3">
      <c r="A88" s="321">
        <v>1</v>
      </c>
      <c r="B88" s="322" t="s">
        <v>2711</v>
      </c>
      <c r="C88" s="323">
        <v>4.7488425925925927E-2</v>
      </c>
      <c r="D88" s="294" t="s">
        <v>2760</v>
      </c>
      <c r="E88" s="295" t="s">
        <v>101</v>
      </c>
      <c r="F88" s="296" t="s">
        <v>2979</v>
      </c>
    </row>
    <row r="89" spans="1:6" x14ac:dyDescent="0.3">
      <c r="A89" s="321"/>
      <c r="B89" s="322"/>
      <c r="C89" s="323"/>
      <c r="D89" s="294" t="s">
        <v>2764</v>
      </c>
      <c r="E89" s="295" t="s">
        <v>107</v>
      </c>
      <c r="F89" s="296" t="s">
        <v>2980</v>
      </c>
    </row>
    <row r="90" spans="1:6" x14ac:dyDescent="0.3">
      <c r="A90" s="321"/>
      <c r="B90" s="322"/>
      <c r="C90" s="323"/>
      <c r="D90" s="294" t="s">
        <v>2758</v>
      </c>
      <c r="E90" s="295" t="s">
        <v>99</v>
      </c>
      <c r="F90" s="296" t="s">
        <v>2981</v>
      </c>
    </row>
    <row r="91" spans="1:6" x14ac:dyDescent="0.3">
      <c r="A91" s="321"/>
      <c r="B91" s="322"/>
      <c r="C91" s="323"/>
      <c r="D91" s="294" t="s">
        <v>2766</v>
      </c>
      <c r="E91" s="295" t="s">
        <v>103</v>
      </c>
      <c r="F91" s="296" t="s">
        <v>2982</v>
      </c>
    </row>
    <row r="92" spans="1:6" x14ac:dyDescent="0.3">
      <c r="A92" s="321"/>
      <c r="B92" s="322"/>
      <c r="C92" s="323"/>
      <c r="D92" s="294" t="s">
        <v>2983</v>
      </c>
      <c r="E92" s="295" t="s">
        <v>105</v>
      </c>
      <c r="F92" s="296" t="s">
        <v>2984</v>
      </c>
    </row>
    <row r="93" spans="1:6" ht="12.75" customHeight="1" x14ac:dyDescent="0.3">
      <c r="A93" s="321">
        <v>2</v>
      </c>
      <c r="B93" s="322" t="s">
        <v>2643</v>
      </c>
      <c r="C93" s="323">
        <v>5.8321759259259261E-2</v>
      </c>
      <c r="D93" s="294" t="s">
        <v>2748</v>
      </c>
      <c r="E93" s="295" t="s">
        <v>99</v>
      </c>
      <c r="F93" s="296" t="s">
        <v>2985</v>
      </c>
    </row>
    <row r="94" spans="1:6" ht="12.75" customHeight="1" x14ac:dyDescent="0.3">
      <c r="A94" s="321"/>
      <c r="B94" s="322"/>
      <c r="C94" s="323"/>
      <c r="D94" s="294" t="s">
        <v>2750</v>
      </c>
      <c r="E94" s="295" t="s">
        <v>103</v>
      </c>
      <c r="F94" s="296" t="s">
        <v>2986</v>
      </c>
    </row>
    <row r="95" spans="1:6" ht="12.75" customHeight="1" x14ac:dyDescent="0.3">
      <c r="A95" s="321"/>
      <c r="B95" s="322"/>
      <c r="C95" s="323"/>
      <c r="D95" s="294" t="s">
        <v>2752</v>
      </c>
      <c r="E95" s="295" t="s">
        <v>101</v>
      </c>
      <c r="F95" s="296" t="s">
        <v>2987</v>
      </c>
    </row>
    <row r="96" spans="1:6" ht="12.75" customHeight="1" x14ac:dyDescent="0.3">
      <c r="A96" s="321"/>
      <c r="B96" s="322"/>
      <c r="C96" s="323"/>
      <c r="D96" s="294" t="s">
        <v>2754</v>
      </c>
      <c r="E96" s="295" t="s">
        <v>107</v>
      </c>
      <c r="F96" s="296" t="s">
        <v>2988</v>
      </c>
    </row>
    <row r="97" spans="1:6" ht="12.75" customHeight="1" x14ac:dyDescent="0.3">
      <c r="A97" s="321"/>
      <c r="B97" s="322"/>
      <c r="C97" s="323"/>
      <c r="D97" s="294" t="s">
        <v>2989</v>
      </c>
      <c r="E97" s="295" t="s">
        <v>105</v>
      </c>
      <c r="F97" s="296" t="s">
        <v>2990</v>
      </c>
    </row>
    <row r="98" spans="1:6" x14ac:dyDescent="0.3">
      <c r="A98" s="321">
        <v>3</v>
      </c>
      <c r="B98" s="322" t="s">
        <v>2991</v>
      </c>
      <c r="C98" s="323">
        <v>5.8865740740740739E-2</v>
      </c>
      <c r="D98" s="294" t="s">
        <v>2992</v>
      </c>
      <c r="E98" s="295" t="s">
        <v>99</v>
      </c>
      <c r="F98" s="296" t="s">
        <v>1235</v>
      </c>
    </row>
    <row r="99" spans="1:6" x14ac:dyDescent="0.3">
      <c r="A99" s="321"/>
      <c r="B99" s="322"/>
      <c r="C99" s="323"/>
      <c r="D99" s="294" t="s">
        <v>2993</v>
      </c>
      <c r="E99" s="295" t="s">
        <v>103</v>
      </c>
      <c r="F99" s="296" t="s">
        <v>2994</v>
      </c>
    </row>
    <row r="100" spans="1:6" x14ac:dyDescent="0.3">
      <c r="A100" s="321"/>
      <c r="B100" s="322"/>
      <c r="C100" s="323"/>
      <c r="D100" s="294" t="s">
        <v>2995</v>
      </c>
      <c r="E100" s="295" t="s">
        <v>101</v>
      </c>
      <c r="F100" s="296" t="s">
        <v>2996</v>
      </c>
    </row>
    <row r="101" spans="1:6" x14ac:dyDescent="0.3">
      <c r="A101" s="321"/>
      <c r="B101" s="322"/>
      <c r="C101" s="323"/>
      <c r="D101" s="294" t="s">
        <v>2997</v>
      </c>
      <c r="E101" s="295" t="s">
        <v>105</v>
      </c>
      <c r="F101" s="296" t="s">
        <v>2998</v>
      </c>
    </row>
    <row r="102" spans="1:6" x14ac:dyDescent="0.3">
      <c r="A102" s="321"/>
      <c r="B102" s="322"/>
      <c r="C102" s="323"/>
      <c r="D102" s="294" t="s">
        <v>2999</v>
      </c>
      <c r="E102" s="295" t="s">
        <v>107</v>
      </c>
      <c r="F102" s="296" t="s">
        <v>3000</v>
      </c>
    </row>
    <row r="103" spans="1:6" ht="12.75" customHeight="1" x14ac:dyDescent="0.3">
      <c r="A103" s="321">
        <v>4</v>
      </c>
      <c r="B103" s="322" t="s">
        <v>216</v>
      </c>
      <c r="C103" s="323">
        <v>6.7303240740740733E-2</v>
      </c>
      <c r="D103" s="294" t="s">
        <v>3001</v>
      </c>
      <c r="E103" s="295" t="s">
        <v>99</v>
      </c>
      <c r="F103" s="296" t="s">
        <v>3002</v>
      </c>
    </row>
    <row r="104" spans="1:6" ht="12.75" customHeight="1" x14ac:dyDescent="0.3">
      <c r="A104" s="321"/>
      <c r="B104" s="322"/>
      <c r="C104" s="323"/>
      <c r="D104" s="294" t="s">
        <v>3003</v>
      </c>
      <c r="E104" s="295" t="s">
        <v>101</v>
      </c>
      <c r="F104" s="296" t="s">
        <v>3004</v>
      </c>
    </row>
    <row r="105" spans="1:6" ht="12.75" customHeight="1" x14ac:dyDescent="0.3">
      <c r="A105" s="321"/>
      <c r="B105" s="322"/>
      <c r="C105" s="323"/>
      <c r="D105" s="294" t="s">
        <v>3005</v>
      </c>
      <c r="E105" s="295" t="s">
        <v>105</v>
      </c>
      <c r="F105" s="296" t="s">
        <v>3006</v>
      </c>
    </row>
    <row r="106" spans="1:6" ht="12.75" customHeight="1" x14ac:dyDescent="0.3">
      <c r="A106" s="321"/>
      <c r="B106" s="322"/>
      <c r="C106" s="323"/>
      <c r="D106" s="294" t="s">
        <v>2796</v>
      </c>
      <c r="E106" s="295" t="s">
        <v>103</v>
      </c>
      <c r="F106" s="296" t="s">
        <v>3007</v>
      </c>
    </row>
    <row r="107" spans="1:6" ht="12.75" customHeight="1" x14ac:dyDescent="0.3">
      <c r="A107" s="321"/>
      <c r="B107" s="322"/>
      <c r="C107" s="323"/>
      <c r="D107" s="294" t="s">
        <v>3008</v>
      </c>
      <c r="E107" s="295" t="s">
        <v>107</v>
      </c>
      <c r="F107" s="296" t="s">
        <v>3009</v>
      </c>
    </row>
    <row r="108" spans="1:6" ht="12.75" customHeight="1" x14ac:dyDescent="0.3">
      <c r="A108" s="321">
        <v>5</v>
      </c>
      <c r="B108" s="322" t="s">
        <v>2809</v>
      </c>
      <c r="C108" s="323">
        <v>7.0092592592592595E-2</v>
      </c>
      <c r="D108" s="294" t="s">
        <v>2810</v>
      </c>
      <c r="E108" s="295" t="s">
        <v>103</v>
      </c>
      <c r="F108" s="296" t="s">
        <v>3010</v>
      </c>
    </row>
    <row r="109" spans="1:6" ht="12.75" customHeight="1" x14ac:dyDescent="0.3">
      <c r="A109" s="321"/>
      <c r="B109" s="322"/>
      <c r="C109" s="323"/>
      <c r="D109" s="294" t="s">
        <v>2812</v>
      </c>
      <c r="E109" s="295" t="s">
        <v>105</v>
      </c>
      <c r="F109" s="296" t="s">
        <v>3011</v>
      </c>
    </row>
    <row r="110" spans="1:6" ht="12.75" customHeight="1" x14ac:dyDescent="0.3">
      <c r="A110" s="321"/>
      <c r="B110" s="322"/>
      <c r="C110" s="323"/>
      <c r="D110" s="294" t="s">
        <v>3012</v>
      </c>
      <c r="E110" s="295" t="s">
        <v>107</v>
      </c>
      <c r="F110" s="296" t="s">
        <v>3013</v>
      </c>
    </row>
    <row r="111" spans="1:6" ht="12.75" customHeight="1" x14ac:dyDescent="0.3">
      <c r="A111" s="321"/>
      <c r="B111" s="322"/>
      <c r="C111" s="323"/>
      <c r="D111" s="294" t="s">
        <v>3014</v>
      </c>
      <c r="E111" s="295" t="s">
        <v>101</v>
      </c>
      <c r="F111" s="296" t="s">
        <v>3015</v>
      </c>
    </row>
    <row r="112" spans="1:6" ht="12.75" customHeight="1" x14ac:dyDescent="0.3">
      <c r="A112" s="321"/>
      <c r="B112" s="322"/>
      <c r="C112" s="323"/>
      <c r="D112" s="294" t="s">
        <v>3016</v>
      </c>
      <c r="E112" s="295" t="s">
        <v>99</v>
      </c>
      <c r="F112" s="296" t="s">
        <v>3017</v>
      </c>
    </row>
    <row r="113" spans="1:6" ht="12.75" customHeight="1" x14ac:dyDescent="0.3">
      <c r="A113" s="321">
        <v>6</v>
      </c>
      <c r="B113" s="322" t="s">
        <v>2798</v>
      </c>
      <c r="C113" s="323">
        <v>7.1018518518518522E-2</v>
      </c>
      <c r="D113" s="294" t="s">
        <v>3018</v>
      </c>
      <c r="E113" s="295" t="s">
        <v>103</v>
      </c>
      <c r="F113" s="296" t="s">
        <v>3019</v>
      </c>
    </row>
    <row r="114" spans="1:6" ht="12.75" customHeight="1" x14ac:dyDescent="0.3">
      <c r="A114" s="321"/>
      <c r="B114" s="322"/>
      <c r="C114" s="323"/>
      <c r="D114" s="294" t="s">
        <v>2799</v>
      </c>
      <c r="E114" s="295" t="s">
        <v>105</v>
      </c>
      <c r="F114" s="296" t="s">
        <v>3020</v>
      </c>
    </row>
    <row r="115" spans="1:6" ht="12.75" customHeight="1" x14ac:dyDescent="0.3">
      <c r="A115" s="321"/>
      <c r="B115" s="322"/>
      <c r="C115" s="323"/>
      <c r="D115" s="294" t="s">
        <v>2803</v>
      </c>
      <c r="E115" s="295" t="s">
        <v>101</v>
      </c>
      <c r="F115" s="296" t="s">
        <v>3021</v>
      </c>
    </row>
    <row r="116" spans="1:6" ht="12.75" customHeight="1" x14ac:dyDescent="0.3">
      <c r="A116" s="321"/>
      <c r="B116" s="322"/>
      <c r="C116" s="323"/>
      <c r="D116" s="294" t="s">
        <v>2801</v>
      </c>
      <c r="E116" s="295" t="s">
        <v>107</v>
      </c>
      <c r="F116" s="296" t="s">
        <v>3022</v>
      </c>
    </row>
    <row r="117" spans="1:6" ht="12.75" customHeight="1" x14ac:dyDescent="0.3">
      <c r="A117" s="321"/>
      <c r="B117" s="322"/>
      <c r="C117" s="323"/>
      <c r="D117" s="294" t="s">
        <v>3023</v>
      </c>
      <c r="E117" s="295" t="s">
        <v>99</v>
      </c>
      <c r="F117" s="296" t="s">
        <v>3024</v>
      </c>
    </row>
    <row r="118" spans="1:6" ht="12.75" customHeight="1" x14ac:dyDescent="0.3">
      <c r="A118" s="321">
        <v>7</v>
      </c>
      <c r="B118" s="322" t="s">
        <v>2820</v>
      </c>
      <c r="C118" s="323">
        <v>7.3761574074074077E-2</v>
      </c>
      <c r="D118" s="294" t="s">
        <v>3025</v>
      </c>
      <c r="E118" s="295" t="s">
        <v>101</v>
      </c>
      <c r="F118" s="296" t="s">
        <v>3026</v>
      </c>
    </row>
    <row r="119" spans="1:6" ht="12.75" customHeight="1" x14ac:dyDescent="0.3">
      <c r="A119" s="321"/>
      <c r="B119" s="322"/>
      <c r="C119" s="323"/>
      <c r="D119" s="294" t="s">
        <v>3027</v>
      </c>
      <c r="E119" s="295" t="s">
        <v>103</v>
      </c>
      <c r="F119" s="296" t="s">
        <v>3028</v>
      </c>
    </row>
    <row r="120" spans="1:6" ht="12.75" customHeight="1" x14ac:dyDescent="0.3">
      <c r="A120" s="321"/>
      <c r="B120" s="322"/>
      <c r="C120" s="323"/>
      <c r="D120" s="294" t="s">
        <v>3029</v>
      </c>
      <c r="E120" s="295" t="s">
        <v>99</v>
      </c>
      <c r="F120" s="296" t="s">
        <v>3030</v>
      </c>
    </row>
    <row r="121" spans="1:6" ht="12.75" customHeight="1" x14ac:dyDescent="0.3">
      <c r="A121" s="321"/>
      <c r="B121" s="322"/>
      <c r="C121" s="323"/>
      <c r="D121" s="294" t="s">
        <v>2821</v>
      </c>
      <c r="E121" s="295" t="s">
        <v>105</v>
      </c>
      <c r="F121" s="296" t="s">
        <v>3031</v>
      </c>
    </row>
    <row r="122" spans="1:6" ht="12.75" customHeight="1" x14ac:dyDescent="0.3">
      <c r="A122" s="321"/>
      <c r="B122" s="322"/>
      <c r="C122" s="323"/>
      <c r="D122" s="294" t="s">
        <v>3032</v>
      </c>
      <c r="E122" s="295" t="s">
        <v>107</v>
      </c>
      <c r="F122" s="296" t="s">
        <v>3033</v>
      </c>
    </row>
    <row r="123" spans="1:6" ht="12.75" customHeight="1" x14ac:dyDescent="0.3">
      <c r="A123" s="321">
        <v>8</v>
      </c>
      <c r="B123" s="322" t="s">
        <v>613</v>
      </c>
      <c r="C123" s="323">
        <v>7.7268518518518514E-2</v>
      </c>
      <c r="D123" s="294" t="s">
        <v>2782</v>
      </c>
      <c r="E123" s="295" t="s">
        <v>101</v>
      </c>
      <c r="F123" s="296" t="s">
        <v>3034</v>
      </c>
    </row>
    <row r="124" spans="1:6" ht="12.75" customHeight="1" x14ac:dyDescent="0.3">
      <c r="A124" s="321"/>
      <c r="B124" s="322"/>
      <c r="C124" s="323"/>
      <c r="D124" s="294" t="s">
        <v>2784</v>
      </c>
      <c r="E124" s="295" t="s">
        <v>99</v>
      </c>
      <c r="F124" s="296" t="s">
        <v>3035</v>
      </c>
    </row>
    <row r="125" spans="1:6" ht="12.75" customHeight="1" x14ac:dyDescent="0.3">
      <c r="A125" s="321"/>
      <c r="B125" s="322"/>
      <c r="C125" s="323"/>
      <c r="D125" s="294" t="s">
        <v>3036</v>
      </c>
      <c r="E125" s="295" t="s">
        <v>105</v>
      </c>
      <c r="F125" s="296" t="s">
        <v>3037</v>
      </c>
    </row>
    <row r="126" spans="1:6" ht="12.75" customHeight="1" x14ac:dyDescent="0.3">
      <c r="A126" s="321"/>
      <c r="B126" s="322"/>
      <c r="C126" s="323"/>
      <c r="D126" s="294" t="s">
        <v>3038</v>
      </c>
      <c r="E126" s="295" t="s">
        <v>107</v>
      </c>
      <c r="F126" s="296" t="s">
        <v>3039</v>
      </c>
    </row>
    <row r="127" spans="1:6" ht="12.75" customHeight="1" x14ac:dyDescent="0.3">
      <c r="A127" s="321"/>
      <c r="B127" s="322"/>
      <c r="C127" s="323"/>
      <c r="D127" s="294" t="s">
        <v>3040</v>
      </c>
      <c r="E127" s="295" t="s">
        <v>103</v>
      </c>
      <c r="F127" s="296" t="s">
        <v>39</v>
      </c>
    </row>
    <row r="128" spans="1:6" x14ac:dyDescent="0.3">
      <c r="A128" s="321">
        <v>9</v>
      </c>
      <c r="B128" s="322" t="s">
        <v>2959</v>
      </c>
      <c r="C128" s="323">
        <v>9.7997685185185188E-2</v>
      </c>
      <c r="D128" s="294" t="s">
        <v>3041</v>
      </c>
      <c r="E128" s="295" t="s">
        <v>103</v>
      </c>
      <c r="F128" s="296" t="s">
        <v>3042</v>
      </c>
    </row>
    <row r="129" spans="1:6" x14ac:dyDescent="0.3">
      <c r="A129" s="321"/>
      <c r="B129" s="322"/>
      <c r="C129" s="323"/>
      <c r="D129" s="294" t="s">
        <v>3043</v>
      </c>
      <c r="E129" s="295" t="s">
        <v>107</v>
      </c>
      <c r="F129" s="296" t="s">
        <v>3044</v>
      </c>
    </row>
    <row r="130" spans="1:6" x14ac:dyDescent="0.3">
      <c r="A130" s="321"/>
      <c r="B130" s="322"/>
      <c r="C130" s="323"/>
      <c r="D130" s="294" t="s">
        <v>3045</v>
      </c>
      <c r="E130" s="295" t="s">
        <v>105</v>
      </c>
      <c r="F130" s="296" t="s">
        <v>3046</v>
      </c>
    </row>
    <row r="131" spans="1:6" x14ac:dyDescent="0.3">
      <c r="A131" s="321"/>
      <c r="B131" s="322"/>
      <c r="C131" s="323"/>
      <c r="D131" s="294" t="s">
        <v>3047</v>
      </c>
      <c r="E131" s="295" t="s">
        <v>101</v>
      </c>
      <c r="F131" s="296" t="s">
        <v>3048</v>
      </c>
    </row>
    <row r="132" spans="1:6" x14ac:dyDescent="0.3">
      <c r="A132" s="321"/>
      <c r="B132" s="322"/>
      <c r="C132" s="323"/>
      <c r="D132" s="294" t="s">
        <v>3049</v>
      </c>
      <c r="E132" s="295" t="s">
        <v>99</v>
      </c>
      <c r="F132" s="296" t="s">
        <v>3050</v>
      </c>
    </row>
    <row r="133" spans="1:6" x14ac:dyDescent="0.3">
      <c r="A133" s="321">
        <v>10</v>
      </c>
      <c r="B133" s="322" t="s">
        <v>2944</v>
      </c>
      <c r="C133" s="323">
        <v>0.10399305555555556</v>
      </c>
      <c r="D133" s="294" t="s">
        <v>3051</v>
      </c>
      <c r="E133" s="295" t="s">
        <v>99</v>
      </c>
      <c r="F133" s="296" t="s">
        <v>3052</v>
      </c>
    </row>
    <row r="134" spans="1:6" x14ac:dyDescent="0.3">
      <c r="A134" s="321"/>
      <c r="B134" s="322"/>
      <c r="C134" s="323"/>
      <c r="D134" s="294" t="s">
        <v>3053</v>
      </c>
      <c r="E134" s="295" t="s">
        <v>101</v>
      </c>
      <c r="F134" s="296" t="s">
        <v>3054</v>
      </c>
    </row>
    <row r="135" spans="1:6" x14ac:dyDescent="0.3">
      <c r="A135" s="321"/>
      <c r="B135" s="322"/>
      <c r="C135" s="323"/>
      <c r="D135" s="294" t="s">
        <v>3055</v>
      </c>
      <c r="E135" s="295" t="s">
        <v>103</v>
      </c>
      <c r="F135" s="296" t="s">
        <v>3056</v>
      </c>
    </row>
    <row r="136" spans="1:6" x14ac:dyDescent="0.3">
      <c r="A136" s="321"/>
      <c r="B136" s="322"/>
      <c r="C136" s="323"/>
      <c r="D136" s="294" t="s">
        <v>3057</v>
      </c>
      <c r="E136" s="295" t="s">
        <v>105</v>
      </c>
      <c r="F136" s="296" t="s">
        <v>3058</v>
      </c>
    </row>
    <row r="137" spans="1:6" x14ac:dyDescent="0.3">
      <c r="A137" s="321"/>
      <c r="B137" s="322"/>
      <c r="C137" s="323"/>
      <c r="D137" s="294" t="s">
        <v>3059</v>
      </c>
      <c r="E137" s="295" t="s">
        <v>107</v>
      </c>
      <c r="F137" s="296" t="s">
        <v>3060</v>
      </c>
    </row>
    <row r="138" spans="1:6" ht="12.75" customHeight="1" x14ac:dyDescent="0.3">
      <c r="A138" s="321">
        <v>11</v>
      </c>
      <c r="B138" s="322" t="s">
        <v>305</v>
      </c>
      <c r="C138" s="323">
        <v>0.12318287037037036</v>
      </c>
      <c r="D138" s="294" t="s">
        <v>2852</v>
      </c>
      <c r="E138" s="295" t="s">
        <v>99</v>
      </c>
      <c r="F138" s="296" t="s">
        <v>3061</v>
      </c>
    </row>
    <row r="139" spans="1:6" ht="12.75" customHeight="1" x14ac:dyDescent="0.3">
      <c r="A139" s="321"/>
      <c r="B139" s="322"/>
      <c r="C139" s="323"/>
      <c r="D139" s="294" t="s">
        <v>2855</v>
      </c>
      <c r="E139" s="295" t="s">
        <v>105</v>
      </c>
      <c r="F139" s="296" t="s">
        <v>3062</v>
      </c>
    </row>
    <row r="140" spans="1:6" ht="12.75" customHeight="1" x14ac:dyDescent="0.3">
      <c r="A140" s="321"/>
      <c r="B140" s="322"/>
      <c r="C140" s="323"/>
      <c r="D140" s="294" t="s">
        <v>2848</v>
      </c>
      <c r="E140" s="295" t="s">
        <v>101</v>
      </c>
      <c r="F140" s="296" t="s">
        <v>3063</v>
      </c>
    </row>
    <row r="141" spans="1:6" ht="12.75" customHeight="1" x14ac:dyDescent="0.3">
      <c r="A141" s="321"/>
      <c r="B141" s="322"/>
      <c r="C141" s="323"/>
      <c r="D141" s="294" t="s">
        <v>2850</v>
      </c>
      <c r="E141" s="295" t="s">
        <v>107</v>
      </c>
      <c r="F141" s="296" t="s">
        <v>3064</v>
      </c>
    </row>
    <row r="142" spans="1:6" ht="12.75" customHeight="1" x14ac:dyDescent="0.3">
      <c r="A142" s="321"/>
      <c r="B142" s="322"/>
      <c r="C142" s="323"/>
      <c r="D142" s="294" t="s">
        <v>2854</v>
      </c>
      <c r="E142" s="295" t="s">
        <v>103</v>
      </c>
      <c r="F142" s="296" t="s">
        <v>3065</v>
      </c>
    </row>
    <row r="143" spans="1:6" x14ac:dyDescent="0.3">
      <c r="A143" s="321">
        <v>12</v>
      </c>
      <c r="B143" s="322" t="s">
        <v>2691</v>
      </c>
      <c r="C143" s="323">
        <v>0.14918981481481483</v>
      </c>
      <c r="D143" s="294" t="s">
        <v>3066</v>
      </c>
      <c r="E143" s="295" t="s">
        <v>103</v>
      </c>
      <c r="F143" s="296" t="s">
        <v>3067</v>
      </c>
    </row>
    <row r="144" spans="1:6" x14ac:dyDescent="0.3">
      <c r="A144" s="321"/>
      <c r="B144" s="322"/>
      <c r="C144" s="323"/>
      <c r="D144" s="294" t="s">
        <v>316</v>
      </c>
      <c r="E144" s="295" t="s">
        <v>99</v>
      </c>
      <c r="F144" s="296" t="s">
        <v>3068</v>
      </c>
    </row>
    <row r="145" spans="1:6" x14ac:dyDescent="0.3">
      <c r="A145" s="321"/>
      <c r="B145" s="322"/>
      <c r="C145" s="323"/>
      <c r="D145" s="294" t="s">
        <v>3069</v>
      </c>
      <c r="E145" s="295" t="s">
        <v>107</v>
      </c>
      <c r="F145" s="296" t="s">
        <v>3070</v>
      </c>
    </row>
    <row r="146" spans="1:6" x14ac:dyDescent="0.3">
      <c r="A146" s="321"/>
      <c r="B146" s="322"/>
      <c r="C146" s="323"/>
      <c r="D146" s="294" t="s">
        <v>3071</v>
      </c>
      <c r="E146" s="295" t="s">
        <v>105</v>
      </c>
      <c r="F146" s="296" t="s">
        <v>3072</v>
      </c>
    </row>
    <row r="147" spans="1:6" x14ac:dyDescent="0.3">
      <c r="A147" s="321"/>
      <c r="B147" s="322"/>
      <c r="C147" s="323"/>
      <c r="D147" s="294" t="s">
        <v>3073</v>
      </c>
      <c r="E147" s="295" t="s">
        <v>101</v>
      </c>
      <c r="F147" s="296" t="s">
        <v>39</v>
      </c>
    </row>
    <row r="148" spans="1:6" ht="12.75" customHeight="1" x14ac:dyDescent="0.3">
      <c r="A148" s="321">
        <v>13</v>
      </c>
      <c r="B148" s="322" t="s">
        <v>2721</v>
      </c>
      <c r="C148" s="323">
        <v>8.969907407407407E-2</v>
      </c>
      <c r="D148" s="294" t="s">
        <v>2858</v>
      </c>
      <c r="E148" s="295" t="s">
        <v>99</v>
      </c>
      <c r="F148" s="296" t="s">
        <v>3074</v>
      </c>
    </row>
    <row r="149" spans="1:6" ht="12.75" customHeight="1" x14ac:dyDescent="0.3">
      <c r="A149" s="321"/>
      <c r="B149" s="322"/>
      <c r="C149" s="323"/>
      <c r="D149" s="294" t="s">
        <v>3075</v>
      </c>
      <c r="E149" s="295" t="s">
        <v>103</v>
      </c>
      <c r="F149" s="296" t="s">
        <v>3076</v>
      </c>
    </row>
    <row r="150" spans="1:6" ht="12.75" customHeight="1" x14ac:dyDescent="0.3">
      <c r="A150" s="321"/>
      <c r="B150" s="322"/>
      <c r="C150" s="323"/>
      <c r="D150" s="294" t="s">
        <v>3077</v>
      </c>
      <c r="E150" s="295" t="s">
        <v>107</v>
      </c>
      <c r="F150" s="296" t="s">
        <v>3078</v>
      </c>
    </row>
    <row r="151" spans="1:6" ht="12.75" customHeight="1" x14ac:dyDescent="0.3">
      <c r="A151" s="321"/>
      <c r="B151" s="322"/>
      <c r="C151" s="323"/>
      <c r="D151" s="294" t="s">
        <v>3079</v>
      </c>
      <c r="E151" s="295" t="s">
        <v>101</v>
      </c>
      <c r="F151" s="296" t="s">
        <v>39</v>
      </c>
    </row>
    <row r="152" spans="1:6" ht="12.75" customHeight="1" x14ac:dyDescent="0.3">
      <c r="A152" s="321"/>
      <c r="B152" s="322"/>
      <c r="C152" s="323"/>
      <c r="D152" s="294" t="s">
        <v>3080</v>
      </c>
      <c r="E152" s="295" t="s">
        <v>105</v>
      </c>
      <c r="F152" s="296" t="s">
        <v>39</v>
      </c>
    </row>
    <row r="153" spans="1:6" x14ac:dyDescent="0.3">
      <c r="A153" s="321">
        <v>14</v>
      </c>
      <c r="B153" s="322" t="s">
        <v>2967</v>
      </c>
      <c r="C153" s="323">
        <v>6.7881944444444439E-2</v>
      </c>
      <c r="D153" s="294" t="s">
        <v>3081</v>
      </c>
      <c r="E153" s="295" t="s">
        <v>103</v>
      </c>
      <c r="F153" s="296" t="s">
        <v>3082</v>
      </c>
    </row>
    <row r="154" spans="1:6" x14ac:dyDescent="0.3">
      <c r="A154" s="321"/>
      <c r="B154" s="322"/>
      <c r="C154" s="323"/>
      <c r="D154" s="294" t="s">
        <v>3083</v>
      </c>
      <c r="E154" s="295" t="s">
        <v>105</v>
      </c>
      <c r="F154" s="296" t="s">
        <v>39</v>
      </c>
    </row>
    <row r="155" spans="1:6" x14ac:dyDescent="0.3">
      <c r="A155" s="321"/>
      <c r="B155" s="322"/>
      <c r="C155" s="323"/>
      <c r="D155" s="294" t="s">
        <v>3084</v>
      </c>
      <c r="E155" s="295" t="s">
        <v>99</v>
      </c>
      <c r="F155" s="296" t="s">
        <v>39</v>
      </c>
    </row>
    <row r="156" spans="1:6" x14ac:dyDescent="0.3">
      <c r="A156" s="321"/>
      <c r="B156" s="322"/>
      <c r="C156" s="323"/>
      <c r="D156" s="294" t="s">
        <v>3085</v>
      </c>
      <c r="E156" s="295" t="s">
        <v>101</v>
      </c>
      <c r="F156" s="296" t="s">
        <v>39</v>
      </c>
    </row>
    <row r="157" spans="1:6" x14ac:dyDescent="0.3">
      <c r="A157" s="321"/>
      <c r="B157" s="322"/>
      <c r="C157" s="323"/>
      <c r="D157" s="294" t="s">
        <v>3086</v>
      </c>
      <c r="E157" s="295" t="s">
        <v>107</v>
      </c>
      <c r="F157" s="296" t="s">
        <v>39</v>
      </c>
    </row>
    <row r="160" spans="1:6" ht="15.6" x14ac:dyDescent="0.3">
      <c r="B160" s="199" t="s">
        <v>233</v>
      </c>
      <c r="C160" s="199"/>
      <c r="D160" s="245" t="s">
        <v>3087</v>
      </c>
    </row>
    <row r="161" spans="2:4" ht="15.6" x14ac:dyDescent="0.3">
      <c r="B161" s="199"/>
      <c r="C161" s="199"/>
      <c r="D161" s="245"/>
    </row>
    <row r="162" spans="2:4" ht="15.6" x14ac:dyDescent="0.3">
      <c r="B162" s="199" t="s">
        <v>236</v>
      </c>
      <c r="C162" s="199"/>
      <c r="D162" s="245" t="s">
        <v>347</v>
      </c>
    </row>
  </sheetData>
  <mergeCells count="92">
    <mergeCell ref="A148:A152"/>
    <mergeCell ref="B148:B152"/>
    <mergeCell ref="C148:C152"/>
    <mergeCell ref="A153:A157"/>
    <mergeCell ref="B153:B157"/>
    <mergeCell ref="C153:C157"/>
    <mergeCell ref="A138:A142"/>
    <mergeCell ref="B138:B142"/>
    <mergeCell ref="C138:C142"/>
    <mergeCell ref="A143:A147"/>
    <mergeCell ref="B143:B147"/>
    <mergeCell ref="C143:C147"/>
    <mergeCell ref="A128:A132"/>
    <mergeCell ref="B128:B132"/>
    <mergeCell ref="C128:C132"/>
    <mergeCell ref="A133:A137"/>
    <mergeCell ref="B133:B137"/>
    <mergeCell ref="C133:C137"/>
    <mergeCell ref="A118:A122"/>
    <mergeCell ref="B118:B122"/>
    <mergeCell ref="C118:C122"/>
    <mergeCell ref="A123:A127"/>
    <mergeCell ref="B123:B127"/>
    <mergeCell ref="C123:C127"/>
    <mergeCell ref="A108:A112"/>
    <mergeCell ref="B108:B112"/>
    <mergeCell ref="C108:C112"/>
    <mergeCell ref="A113:A117"/>
    <mergeCell ref="B113:B117"/>
    <mergeCell ref="C113:C117"/>
    <mergeCell ref="A98:A102"/>
    <mergeCell ref="B98:B102"/>
    <mergeCell ref="C98:C102"/>
    <mergeCell ref="A103:A107"/>
    <mergeCell ref="B103:B107"/>
    <mergeCell ref="C103:C107"/>
    <mergeCell ref="A88:A92"/>
    <mergeCell ref="B88:B92"/>
    <mergeCell ref="C88:C92"/>
    <mergeCell ref="A93:A97"/>
    <mergeCell ref="B93:B97"/>
    <mergeCell ref="C93:C97"/>
    <mergeCell ref="D86:F86"/>
    <mergeCell ref="A69:A72"/>
    <mergeCell ref="B69:B72"/>
    <mergeCell ref="C69:C72"/>
    <mergeCell ref="A73:A77"/>
    <mergeCell ref="B73:B77"/>
    <mergeCell ref="C73:C77"/>
    <mergeCell ref="A78:A81"/>
    <mergeCell ref="B78:B81"/>
    <mergeCell ref="C78:C81"/>
    <mergeCell ref="A84:B84"/>
    <mergeCell ref="A86:C86"/>
    <mergeCell ref="A59:A63"/>
    <mergeCell ref="B59:B63"/>
    <mergeCell ref="C59:C63"/>
    <mergeCell ref="A64:A68"/>
    <mergeCell ref="B64:B68"/>
    <mergeCell ref="C64:C68"/>
    <mergeCell ref="A49:A53"/>
    <mergeCell ref="B49:B53"/>
    <mergeCell ref="C49:C53"/>
    <mergeCell ref="A54:A58"/>
    <mergeCell ref="B54:B58"/>
    <mergeCell ref="C54:C58"/>
    <mergeCell ref="A40:A43"/>
    <mergeCell ref="B40:B43"/>
    <mergeCell ref="C40:C43"/>
    <mergeCell ref="A44:A48"/>
    <mergeCell ref="B44:B48"/>
    <mergeCell ref="C44:C48"/>
    <mergeCell ref="A30:A34"/>
    <mergeCell ref="B30:B34"/>
    <mergeCell ref="C30:C34"/>
    <mergeCell ref="A35:A39"/>
    <mergeCell ref="B35:B39"/>
    <mergeCell ref="C35:C39"/>
    <mergeCell ref="A21:A25"/>
    <mergeCell ref="B21:B25"/>
    <mergeCell ref="C21:C25"/>
    <mergeCell ref="A26:A29"/>
    <mergeCell ref="B26:B29"/>
    <mergeCell ref="C26:C29"/>
    <mergeCell ref="A16:A20"/>
    <mergeCell ref="B16:B20"/>
    <mergeCell ref="C16:C20"/>
    <mergeCell ref="A7:F7"/>
    <mergeCell ref="A8:F8"/>
    <mergeCell ref="A12:B12"/>
    <mergeCell ref="A14:C14"/>
    <mergeCell ref="D14:F14"/>
  </mergeCells>
  <pageMargins left="0.51181102362204722" right="0.11811023622047245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workbookViewId="0">
      <selection activeCell="H15" sqref="H15"/>
    </sheetView>
  </sheetViews>
  <sheetFormatPr defaultColWidth="9.109375" defaultRowHeight="13.8" x14ac:dyDescent="0.3"/>
  <cols>
    <col min="1" max="1" width="9.109375" style="195"/>
    <col min="2" max="2" width="30.44140625" style="195" customWidth="1"/>
    <col min="3" max="3" width="12.6640625" style="195" customWidth="1"/>
    <col min="4" max="4" width="22" style="195" bestFit="1" customWidth="1"/>
    <col min="5" max="5" width="9.109375" style="192"/>
    <col min="6" max="6" width="11.33203125" style="211" customWidth="1"/>
    <col min="7" max="16384" width="9.109375" style="195"/>
  </cols>
  <sheetData>
    <row r="1" spans="1:6" ht="21" x14ac:dyDescent="0.4">
      <c r="A1" s="327" t="s">
        <v>2434</v>
      </c>
      <c r="B1" s="328"/>
      <c r="C1" s="328"/>
      <c r="D1" s="328"/>
      <c r="E1" s="328"/>
      <c r="F1" s="328"/>
    </row>
    <row r="2" spans="1:6" ht="21" x14ac:dyDescent="0.4">
      <c r="A2" s="327" t="s">
        <v>2435</v>
      </c>
      <c r="B2" s="327"/>
      <c r="C2" s="327"/>
      <c r="D2" s="327"/>
      <c r="E2" s="327"/>
      <c r="F2" s="327"/>
    </row>
    <row r="3" spans="1:6" ht="21" x14ac:dyDescent="0.4">
      <c r="A3" s="289"/>
      <c r="B3" s="289"/>
      <c r="C3" s="289"/>
      <c r="D3" s="289"/>
      <c r="E3" s="289"/>
      <c r="F3" s="289"/>
    </row>
    <row r="4" spans="1:6" ht="18" x14ac:dyDescent="0.35">
      <c r="A4" s="290" t="s">
        <v>2641</v>
      </c>
      <c r="C4" s="192"/>
      <c r="D4" s="291"/>
    </row>
    <row r="5" spans="1:6" ht="18" x14ac:dyDescent="0.35">
      <c r="A5" s="290"/>
      <c r="C5" s="192"/>
      <c r="D5" s="291"/>
    </row>
    <row r="6" spans="1:6" ht="18" x14ac:dyDescent="0.35">
      <c r="A6" s="324" t="s">
        <v>1476</v>
      </c>
      <c r="B6" s="325"/>
      <c r="C6" s="192"/>
    </row>
    <row r="7" spans="1:6" ht="18" x14ac:dyDescent="0.35">
      <c r="A7" s="238" t="s">
        <v>2642</v>
      </c>
      <c r="B7" s="284"/>
      <c r="C7" s="284"/>
      <c r="D7" s="284"/>
      <c r="E7" s="284"/>
      <c r="F7" s="293"/>
    </row>
    <row r="8" spans="1:6" ht="15.6" x14ac:dyDescent="0.3">
      <c r="A8" s="330" t="s">
        <v>2</v>
      </c>
      <c r="B8" s="330"/>
      <c r="C8" s="330"/>
      <c r="D8" s="330" t="s">
        <v>3</v>
      </c>
      <c r="E8" s="330"/>
      <c r="F8" s="330"/>
    </row>
    <row r="9" spans="1:6" ht="15.6" x14ac:dyDescent="0.3">
      <c r="A9" s="287" t="s">
        <v>1961</v>
      </c>
      <c r="B9" s="288" t="s">
        <v>1962</v>
      </c>
      <c r="C9" s="243" t="s">
        <v>930</v>
      </c>
      <c r="D9" s="287" t="s">
        <v>1963</v>
      </c>
      <c r="E9" s="287" t="s">
        <v>1964</v>
      </c>
      <c r="F9" s="287" t="s">
        <v>930</v>
      </c>
    </row>
    <row r="10" spans="1:6" x14ac:dyDescent="0.3">
      <c r="A10" s="321">
        <v>1</v>
      </c>
      <c r="B10" s="322" t="s">
        <v>2643</v>
      </c>
      <c r="C10" s="323">
        <v>6.3553240740740743E-2</v>
      </c>
      <c r="D10" s="294" t="s">
        <v>2644</v>
      </c>
      <c r="E10" s="295" t="s">
        <v>1790</v>
      </c>
      <c r="F10" s="296" t="s">
        <v>2645</v>
      </c>
    </row>
    <row r="11" spans="1:6" x14ac:dyDescent="0.3">
      <c r="A11" s="321"/>
      <c r="B11" s="322"/>
      <c r="C11" s="323"/>
      <c r="D11" s="294" t="s">
        <v>2646</v>
      </c>
      <c r="E11" s="295" t="s">
        <v>1798</v>
      </c>
      <c r="F11" s="296" t="s">
        <v>2647</v>
      </c>
    </row>
    <row r="12" spans="1:6" x14ac:dyDescent="0.3">
      <c r="A12" s="321"/>
      <c r="B12" s="322"/>
      <c r="C12" s="323"/>
      <c r="D12" s="294" t="s">
        <v>2648</v>
      </c>
      <c r="E12" s="295" t="s">
        <v>1794</v>
      </c>
      <c r="F12" s="296" t="s">
        <v>2649</v>
      </c>
    </row>
    <row r="13" spans="1:6" x14ac:dyDescent="0.3">
      <c r="A13" s="321"/>
      <c r="B13" s="322"/>
      <c r="C13" s="323"/>
      <c r="D13" s="294" t="s">
        <v>2650</v>
      </c>
      <c r="E13" s="295" t="s">
        <v>1796</v>
      </c>
      <c r="F13" s="296" t="s">
        <v>2651</v>
      </c>
    </row>
    <row r="14" spans="1:6" x14ac:dyDescent="0.3">
      <c r="A14" s="321">
        <v>2</v>
      </c>
      <c r="B14" s="322" t="s">
        <v>2652</v>
      </c>
      <c r="C14" s="323">
        <v>6.4270833333333333E-2</v>
      </c>
      <c r="D14" s="294" t="s">
        <v>2653</v>
      </c>
      <c r="E14" s="295" t="s">
        <v>1794</v>
      </c>
      <c r="F14" s="296" t="s">
        <v>2654</v>
      </c>
    </row>
    <row r="15" spans="1:6" x14ac:dyDescent="0.3">
      <c r="A15" s="321"/>
      <c r="B15" s="322"/>
      <c r="C15" s="323"/>
      <c r="D15" s="294" t="s">
        <v>2655</v>
      </c>
      <c r="E15" s="295" t="s">
        <v>1796</v>
      </c>
      <c r="F15" s="296" t="s">
        <v>2656</v>
      </c>
    </row>
    <row r="16" spans="1:6" x14ac:dyDescent="0.3">
      <c r="A16" s="321"/>
      <c r="B16" s="322"/>
      <c r="C16" s="323"/>
      <c r="D16" s="294" t="s">
        <v>2657</v>
      </c>
      <c r="E16" s="295" t="s">
        <v>1798</v>
      </c>
      <c r="F16" s="296" t="s">
        <v>2658</v>
      </c>
    </row>
    <row r="17" spans="1:6" x14ac:dyDescent="0.3">
      <c r="A17" s="321"/>
      <c r="B17" s="322"/>
      <c r="C17" s="323"/>
      <c r="D17" s="294" t="s">
        <v>2659</v>
      </c>
      <c r="E17" s="295" t="s">
        <v>1790</v>
      </c>
      <c r="F17" s="296" t="s">
        <v>2660</v>
      </c>
    </row>
    <row r="18" spans="1:6" x14ac:dyDescent="0.3">
      <c r="A18" s="321">
        <v>3</v>
      </c>
      <c r="B18" s="322" t="s">
        <v>2661</v>
      </c>
      <c r="C18" s="323">
        <v>7.273148148148148E-2</v>
      </c>
      <c r="D18" s="294" t="s">
        <v>2662</v>
      </c>
      <c r="E18" s="295" t="s">
        <v>1798</v>
      </c>
      <c r="F18" s="296" t="s">
        <v>2663</v>
      </c>
    </row>
    <row r="19" spans="1:6" x14ac:dyDescent="0.3">
      <c r="A19" s="321"/>
      <c r="B19" s="322"/>
      <c r="C19" s="323"/>
      <c r="D19" s="294" t="s">
        <v>2664</v>
      </c>
      <c r="E19" s="295" t="s">
        <v>1794</v>
      </c>
      <c r="F19" s="296" t="s">
        <v>2665</v>
      </c>
    </row>
    <row r="20" spans="1:6" x14ac:dyDescent="0.3">
      <c r="A20" s="321"/>
      <c r="B20" s="322"/>
      <c r="C20" s="323"/>
      <c r="D20" s="294" t="s">
        <v>2666</v>
      </c>
      <c r="E20" s="295" t="s">
        <v>1790</v>
      </c>
      <c r="F20" s="296" t="s">
        <v>2667</v>
      </c>
    </row>
    <row r="21" spans="1:6" x14ac:dyDescent="0.3">
      <c r="A21" s="321"/>
      <c r="B21" s="322"/>
      <c r="C21" s="323"/>
      <c r="D21" s="294" t="s">
        <v>2668</v>
      </c>
      <c r="E21" s="295" t="s">
        <v>1796</v>
      </c>
      <c r="F21" s="296" t="s">
        <v>2669</v>
      </c>
    </row>
    <row r="22" spans="1:6" x14ac:dyDescent="0.3">
      <c r="A22" s="321"/>
      <c r="B22" s="322"/>
      <c r="C22" s="323"/>
      <c r="D22" s="294" t="s">
        <v>2670</v>
      </c>
      <c r="E22" s="295" t="s">
        <v>1792</v>
      </c>
      <c r="F22" s="296" t="s">
        <v>39</v>
      </c>
    </row>
    <row r="23" spans="1:6" x14ac:dyDescent="0.3">
      <c r="A23" s="321">
        <v>4</v>
      </c>
      <c r="B23" s="322" t="s">
        <v>2671</v>
      </c>
      <c r="C23" s="323">
        <v>7.3043981481481488E-2</v>
      </c>
      <c r="D23" s="294" t="s">
        <v>2672</v>
      </c>
      <c r="E23" s="295" t="s">
        <v>1798</v>
      </c>
      <c r="F23" s="296" t="s">
        <v>2673</v>
      </c>
    </row>
    <row r="24" spans="1:6" x14ac:dyDescent="0.3">
      <c r="A24" s="321"/>
      <c r="B24" s="322"/>
      <c r="C24" s="323"/>
      <c r="D24" s="294" t="s">
        <v>2674</v>
      </c>
      <c r="E24" s="295" t="s">
        <v>1796</v>
      </c>
      <c r="F24" s="296" t="s">
        <v>2675</v>
      </c>
    </row>
    <row r="25" spans="1:6" x14ac:dyDescent="0.3">
      <c r="A25" s="321"/>
      <c r="B25" s="322"/>
      <c r="C25" s="323"/>
      <c r="D25" s="294" t="s">
        <v>2676</v>
      </c>
      <c r="E25" s="295" t="s">
        <v>1790</v>
      </c>
      <c r="F25" s="296" t="s">
        <v>2677</v>
      </c>
    </row>
    <row r="26" spans="1:6" x14ac:dyDescent="0.3">
      <c r="A26" s="321"/>
      <c r="B26" s="322"/>
      <c r="C26" s="323"/>
      <c r="D26" s="294" t="s">
        <v>2678</v>
      </c>
      <c r="E26" s="295" t="s">
        <v>1792</v>
      </c>
      <c r="F26" s="296" t="s">
        <v>2679</v>
      </c>
    </row>
    <row r="27" spans="1:6" x14ac:dyDescent="0.3">
      <c r="A27" s="321"/>
      <c r="B27" s="322"/>
      <c r="C27" s="323"/>
      <c r="D27" s="294" t="s">
        <v>2680</v>
      </c>
      <c r="E27" s="295" t="s">
        <v>1794</v>
      </c>
      <c r="F27" s="296" t="s">
        <v>2681</v>
      </c>
    </row>
    <row r="28" spans="1:6" x14ac:dyDescent="0.3">
      <c r="A28" s="321">
        <v>5</v>
      </c>
      <c r="B28" s="322" t="s">
        <v>2682</v>
      </c>
      <c r="C28" s="323">
        <v>7.8680555555555545E-2</v>
      </c>
      <c r="D28" s="294" t="s">
        <v>2683</v>
      </c>
      <c r="E28" s="295" t="s">
        <v>1794</v>
      </c>
      <c r="F28" s="296" t="s">
        <v>2684</v>
      </c>
    </row>
    <row r="29" spans="1:6" x14ac:dyDescent="0.3">
      <c r="A29" s="321"/>
      <c r="B29" s="322"/>
      <c r="C29" s="323"/>
      <c r="D29" s="294" t="s">
        <v>2685</v>
      </c>
      <c r="E29" s="295" t="s">
        <v>1796</v>
      </c>
      <c r="F29" s="296" t="s">
        <v>2686</v>
      </c>
    </row>
    <row r="30" spans="1:6" x14ac:dyDescent="0.3">
      <c r="A30" s="321"/>
      <c r="B30" s="322"/>
      <c r="C30" s="323"/>
      <c r="D30" s="294" t="s">
        <v>2687</v>
      </c>
      <c r="E30" s="295" t="s">
        <v>1790</v>
      </c>
      <c r="F30" s="296" t="s">
        <v>2688</v>
      </c>
    </row>
    <row r="31" spans="1:6" x14ac:dyDescent="0.3">
      <c r="A31" s="321"/>
      <c r="B31" s="322"/>
      <c r="C31" s="323"/>
      <c r="D31" s="294" t="s">
        <v>2689</v>
      </c>
      <c r="E31" s="295" t="s">
        <v>1798</v>
      </c>
      <c r="F31" s="296" t="s">
        <v>2690</v>
      </c>
    </row>
    <row r="32" spans="1:6" x14ac:dyDescent="0.3">
      <c r="A32" s="321">
        <v>6</v>
      </c>
      <c r="B32" s="322" t="s">
        <v>2691</v>
      </c>
      <c r="C32" s="323">
        <v>8.3171296296296285E-2</v>
      </c>
      <c r="D32" s="294" t="s">
        <v>2692</v>
      </c>
      <c r="E32" s="295" t="s">
        <v>1798</v>
      </c>
      <c r="F32" s="296" t="s">
        <v>2693</v>
      </c>
    </row>
    <row r="33" spans="1:6" x14ac:dyDescent="0.3">
      <c r="A33" s="321"/>
      <c r="B33" s="322"/>
      <c r="C33" s="323"/>
      <c r="D33" s="294" t="s">
        <v>2694</v>
      </c>
      <c r="E33" s="295" t="s">
        <v>1790</v>
      </c>
      <c r="F33" s="296" t="s">
        <v>2695</v>
      </c>
    </row>
    <row r="34" spans="1:6" x14ac:dyDescent="0.3">
      <c r="A34" s="321"/>
      <c r="B34" s="322"/>
      <c r="C34" s="323"/>
      <c r="D34" s="294" t="s">
        <v>2696</v>
      </c>
      <c r="E34" s="295" t="s">
        <v>1794</v>
      </c>
      <c r="F34" s="296" t="s">
        <v>2686</v>
      </c>
    </row>
    <row r="35" spans="1:6" x14ac:dyDescent="0.3">
      <c r="A35" s="321"/>
      <c r="B35" s="322"/>
      <c r="C35" s="323"/>
      <c r="D35" s="294" t="s">
        <v>2697</v>
      </c>
      <c r="E35" s="295" t="s">
        <v>1796</v>
      </c>
      <c r="F35" s="296" t="s">
        <v>2698</v>
      </c>
    </row>
    <row r="36" spans="1:6" x14ac:dyDescent="0.3">
      <c r="A36" s="321"/>
      <c r="B36" s="322"/>
      <c r="C36" s="323"/>
      <c r="D36" s="294" t="s">
        <v>2699</v>
      </c>
      <c r="E36" s="295" t="s">
        <v>1792</v>
      </c>
      <c r="F36" s="296" t="s">
        <v>2700</v>
      </c>
    </row>
    <row r="37" spans="1:6" x14ac:dyDescent="0.3">
      <c r="A37" s="321">
        <v>7</v>
      </c>
      <c r="B37" s="322" t="s">
        <v>305</v>
      </c>
      <c r="C37" s="323">
        <v>9.0092592592592599E-2</v>
      </c>
      <c r="D37" s="294" t="s">
        <v>2701</v>
      </c>
      <c r="E37" s="295" t="s">
        <v>1796</v>
      </c>
      <c r="F37" s="296" t="s">
        <v>2702</v>
      </c>
    </row>
    <row r="38" spans="1:6" x14ac:dyDescent="0.3">
      <c r="A38" s="321"/>
      <c r="B38" s="322"/>
      <c r="C38" s="323"/>
      <c r="D38" s="294" t="s">
        <v>2703</v>
      </c>
      <c r="E38" s="295" t="s">
        <v>1792</v>
      </c>
      <c r="F38" s="296" t="s">
        <v>2704</v>
      </c>
    </row>
    <row r="39" spans="1:6" x14ac:dyDescent="0.3">
      <c r="A39" s="321"/>
      <c r="B39" s="322"/>
      <c r="C39" s="323"/>
      <c r="D39" s="294" t="s">
        <v>2705</v>
      </c>
      <c r="E39" s="295" t="s">
        <v>1790</v>
      </c>
      <c r="F39" s="296" t="s">
        <v>2706</v>
      </c>
    </row>
    <row r="40" spans="1:6" x14ac:dyDescent="0.3">
      <c r="A40" s="321"/>
      <c r="B40" s="322"/>
      <c r="C40" s="323"/>
      <c r="D40" s="294" t="s">
        <v>2707</v>
      </c>
      <c r="E40" s="295" t="s">
        <v>1798</v>
      </c>
      <c r="F40" s="296" t="s">
        <v>2708</v>
      </c>
    </row>
    <row r="41" spans="1:6" x14ac:dyDescent="0.3">
      <c r="A41" s="321"/>
      <c r="B41" s="322"/>
      <c r="C41" s="323"/>
      <c r="D41" s="294" t="s">
        <v>2709</v>
      </c>
      <c r="E41" s="295" t="s">
        <v>1794</v>
      </c>
      <c r="F41" s="296" t="s">
        <v>2710</v>
      </c>
    </row>
    <row r="42" spans="1:6" x14ac:dyDescent="0.3">
      <c r="A42" s="321">
        <v>8</v>
      </c>
      <c r="B42" s="322" t="s">
        <v>2711</v>
      </c>
      <c r="C42" s="323">
        <v>0.1181712962962963</v>
      </c>
      <c r="D42" s="294" t="s">
        <v>2712</v>
      </c>
      <c r="E42" s="295" t="s">
        <v>1796</v>
      </c>
      <c r="F42" s="296" t="s">
        <v>2713</v>
      </c>
    </row>
    <row r="43" spans="1:6" x14ac:dyDescent="0.3">
      <c r="A43" s="321"/>
      <c r="B43" s="322"/>
      <c r="C43" s="323"/>
      <c r="D43" s="294" t="s">
        <v>2714</v>
      </c>
      <c r="E43" s="295" t="s">
        <v>1792</v>
      </c>
      <c r="F43" s="296" t="s">
        <v>2715</v>
      </c>
    </row>
    <row r="44" spans="1:6" x14ac:dyDescent="0.3">
      <c r="A44" s="321"/>
      <c r="B44" s="322"/>
      <c r="C44" s="323"/>
      <c r="D44" s="294" t="s">
        <v>2716</v>
      </c>
      <c r="E44" s="295" t="s">
        <v>1794</v>
      </c>
      <c r="F44" s="296" t="s">
        <v>2717</v>
      </c>
    </row>
    <row r="45" spans="1:6" x14ac:dyDescent="0.3">
      <c r="A45" s="321"/>
      <c r="B45" s="322"/>
      <c r="C45" s="323"/>
      <c r="D45" s="294" t="s">
        <v>2718</v>
      </c>
      <c r="E45" s="295" t="s">
        <v>1798</v>
      </c>
      <c r="F45" s="296" t="s">
        <v>2719</v>
      </c>
    </row>
    <row r="46" spans="1:6" x14ac:dyDescent="0.3">
      <c r="A46" s="321"/>
      <c r="B46" s="322"/>
      <c r="C46" s="323"/>
      <c r="D46" s="294" t="s">
        <v>2720</v>
      </c>
      <c r="E46" s="295" t="s">
        <v>1790</v>
      </c>
      <c r="F46" s="296" t="s">
        <v>39</v>
      </c>
    </row>
    <row r="47" spans="1:6" x14ac:dyDescent="0.3">
      <c r="A47" s="321">
        <v>9</v>
      </c>
      <c r="B47" s="322" t="s">
        <v>2721</v>
      </c>
      <c r="C47" s="323">
        <v>0.17230324074074074</v>
      </c>
      <c r="D47" s="294" t="s">
        <v>2722</v>
      </c>
      <c r="E47" s="295" t="s">
        <v>1794</v>
      </c>
      <c r="F47" s="296" t="s">
        <v>2723</v>
      </c>
    </row>
    <row r="48" spans="1:6" x14ac:dyDescent="0.3">
      <c r="A48" s="321"/>
      <c r="B48" s="322"/>
      <c r="C48" s="323"/>
      <c r="D48" s="294" t="s">
        <v>2724</v>
      </c>
      <c r="E48" s="295" t="s">
        <v>1790</v>
      </c>
      <c r="F48" s="296" t="s">
        <v>2725</v>
      </c>
    </row>
    <row r="49" spans="1:6" x14ac:dyDescent="0.3">
      <c r="A49" s="321"/>
      <c r="B49" s="322"/>
      <c r="C49" s="323"/>
      <c r="D49" s="294" t="s">
        <v>2726</v>
      </c>
      <c r="E49" s="295" t="s">
        <v>1798</v>
      </c>
      <c r="F49" s="296" t="s">
        <v>2727</v>
      </c>
    </row>
    <row r="50" spans="1:6" x14ac:dyDescent="0.3">
      <c r="A50" s="321"/>
      <c r="B50" s="322"/>
      <c r="C50" s="323"/>
      <c r="D50" s="294" t="s">
        <v>2728</v>
      </c>
      <c r="E50" s="295" t="s">
        <v>1796</v>
      </c>
      <c r="F50" s="296" t="s">
        <v>2729</v>
      </c>
    </row>
    <row r="51" spans="1:6" x14ac:dyDescent="0.3">
      <c r="A51" s="321">
        <v>10</v>
      </c>
      <c r="B51" s="322" t="s">
        <v>2730</v>
      </c>
      <c r="C51" s="323">
        <v>0.12738425925925925</v>
      </c>
      <c r="D51" s="294" t="s">
        <v>2731</v>
      </c>
      <c r="E51" s="295" t="s">
        <v>1798</v>
      </c>
      <c r="F51" s="296" t="s">
        <v>2732</v>
      </c>
    </row>
    <row r="52" spans="1:6" x14ac:dyDescent="0.3">
      <c r="A52" s="321"/>
      <c r="B52" s="322"/>
      <c r="C52" s="323"/>
      <c r="D52" s="294" t="s">
        <v>2733</v>
      </c>
      <c r="E52" s="295" t="s">
        <v>1796</v>
      </c>
      <c r="F52" s="296" t="s">
        <v>2734</v>
      </c>
    </row>
    <row r="53" spans="1:6" x14ac:dyDescent="0.3">
      <c r="A53" s="321"/>
      <c r="B53" s="322"/>
      <c r="C53" s="323"/>
      <c r="D53" s="294" t="s">
        <v>2735</v>
      </c>
      <c r="E53" s="295" t="s">
        <v>1794</v>
      </c>
      <c r="F53" s="296" t="s">
        <v>2736</v>
      </c>
    </row>
    <row r="54" spans="1:6" x14ac:dyDescent="0.3">
      <c r="A54" s="321"/>
      <c r="B54" s="322"/>
      <c r="C54" s="323"/>
      <c r="D54" s="294" t="s">
        <v>2737</v>
      </c>
      <c r="E54" s="295" t="s">
        <v>1792</v>
      </c>
      <c r="F54" s="296" t="s">
        <v>39</v>
      </c>
    </row>
    <row r="55" spans="1:6" x14ac:dyDescent="0.3">
      <c r="A55" s="321"/>
      <c r="B55" s="322"/>
      <c r="C55" s="323"/>
      <c r="D55" s="294" t="s">
        <v>2738</v>
      </c>
      <c r="E55" s="295" t="s">
        <v>1790</v>
      </c>
      <c r="F55" s="296" t="s">
        <v>39</v>
      </c>
    </row>
    <row r="56" spans="1:6" x14ac:dyDescent="0.3">
      <c r="A56" s="321">
        <v>11</v>
      </c>
      <c r="B56" s="322" t="s">
        <v>2230</v>
      </c>
      <c r="C56" s="323">
        <v>0.16645833333333335</v>
      </c>
      <c r="D56" s="294" t="s">
        <v>2739</v>
      </c>
      <c r="E56" s="295" t="s">
        <v>1794</v>
      </c>
      <c r="F56" s="296" t="s">
        <v>2740</v>
      </c>
    </row>
    <row r="57" spans="1:6" x14ac:dyDescent="0.3">
      <c r="A57" s="321"/>
      <c r="B57" s="322"/>
      <c r="C57" s="323"/>
      <c r="D57" s="294" t="s">
        <v>2741</v>
      </c>
      <c r="E57" s="295" t="s">
        <v>1792</v>
      </c>
      <c r="F57" s="296" t="s">
        <v>2742</v>
      </c>
    </row>
    <row r="58" spans="1:6" x14ac:dyDescent="0.3">
      <c r="A58" s="321"/>
      <c r="B58" s="322"/>
      <c r="C58" s="323"/>
      <c r="D58" s="294" t="s">
        <v>2743</v>
      </c>
      <c r="E58" s="295" t="s">
        <v>1790</v>
      </c>
      <c r="F58" s="296" t="s">
        <v>2744</v>
      </c>
    </row>
    <row r="59" spans="1:6" x14ac:dyDescent="0.3">
      <c r="A59" s="321"/>
      <c r="B59" s="322"/>
      <c r="C59" s="323"/>
      <c r="D59" s="294" t="s">
        <v>2745</v>
      </c>
      <c r="E59" s="295" t="s">
        <v>1796</v>
      </c>
      <c r="F59" s="296" t="s">
        <v>39</v>
      </c>
    </row>
    <row r="60" spans="1:6" x14ac:dyDescent="0.3">
      <c r="A60" s="321"/>
      <c r="B60" s="322"/>
      <c r="C60" s="323"/>
      <c r="D60" s="294" t="s">
        <v>2746</v>
      </c>
      <c r="E60" s="295" t="s">
        <v>1798</v>
      </c>
      <c r="F60" s="296" t="s">
        <v>39</v>
      </c>
    </row>
    <row r="61" spans="1:6" ht="15.6" x14ac:dyDescent="0.3">
      <c r="A61" s="297"/>
      <c r="B61" s="298"/>
      <c r="C61" s="299"/>
      <c r="D61" s="300"/>
      <c r="E61" s="301"/>
      <c r="F61" s="302"/>
    </row>
    <row r="62" spans="1:6" ht="18" x14ac:dyDescent="0.35">
      <c r="A62" s="324" t="s">
        <v>1640</v>
      </c>
      <c r="B62" s="325"/>
    </row>
    <row r="63" spans="1:6" ht="18" x14ac:dyDescent="0.35">
      <c r="A63" s="238" t="s">
        <v>2747</v>
      </c>
      <c r="B63" s="284"/>
    </row>
    <row r="64" spans="1:6" ht="15.6" x14ac:dyDescent="0.3">
      <c r="A64" s="330" t="s">
        <v>2</v>
      </c>
      <c r="B64" s="330"/>
      <c r="C64" s="330"/>
      <c r="D64" s="330" t="s">
        <v>3</v>
      </c>
      <c r="E64" s="330"/>
      <c r="F64" s="330"/>
    </row>
    <row r="65" spans="1:6" ht="15.6" x14ac:dyDescent="0.3">
      <c r="A65" s="287" t="s">
        <v>1961</v>
      </c>
      <c r="B65" s="288" t="s">
        <v>1962</v>
      </c>
      <c r="C65" s="243" t="s">
        <v>930</v>
      </c>
      <c r="D65" s="287" t="s">
        <v>1963</v>
      </c>
      <c r="E65" s="287" t="s">
        <v>1964</v>
      </c>
      <c r="F65" s="287" t="s">
        <v>930</v>
      </c>
    </row>
    <row r="66" spans="1:6" x14ac:dyDescent="0.3">
      <c r="A66" s="321">
        <v>1</v>
      </c>
      <c r="B66" s="322" t="s">
        <v>2643</v>
      </c>
      <c r="C66" s="323">
        <v>5.7372685185185186E-2</v>
      </c>
      <c r="D66" s="294" t="s">
        <v>2748</v>
      </c>
      <c r="E66" s="295" t="s">
        <v>1873</v>
      </c>
      <c r="F66" s="296" t="s">
        <v>2749</v>
      </c>
    </row>
    <row r="67" spans="1:6" x14ac:dyDescent="0.3">
      <c r="A67" s="321"/>
      <c r="B67" s="322"/>
      <c r="C67" s="323"/>
      <c r="D67" s="294" t="s">
        <v>2750</v>
      </c>
      <c r="E67" s="295" t="s">
        <v>1875</v>
      </c>
      <c r="F67" s="296" t="s">
        <v>2751</v>
      </c>
    </row>
    <row r="68" spans="1:6" x14ac:dyDescent="0.3">
      <c r="A68" s="321"/>
      <c r="B68" s="322"/>
      <c r="C68" s="323"/>
      <c r="D68" s="294" t="s">
        <v>2752</v>
      </c>
      <c r="E68" s="295" t="s">
        <v>1877</v>
      </c>
      <c r="F68" s="296" t="s">
        <v>2753</v>
      </c>
    </row>
    <row r="69" spans="1:6" x14ac:dyDescent="0.3">
      <c r="A69" s="321"/>
      <c r="B69" s="322"/>
      <c r="C69" s="323"/>
      <c r="D69" s="294" t="s">
        <v>2754</v>
      </c>
      <c r="E69" s="295" t="s">
        <v>1879</v>
      </c>
      <c r="F69" s="296" t="s">
        <v>2755</v>
      </c>
    </row>
    <row r="70" spans="1:6" x14ac:dyDescent="0.3">
      <c r="A70" s="321"/>
      <c r="B70" s="322"/>
      <c r="C70" s="323"/>
      <c r="D70" s="294" t="s">
        <v>2756</v>
      </c>
      <c r="E70" s="295" t="s">
        <v>1881</v>
      </c>
      <c r="F70" s="296" t="s">
        <v>2757</v>
      </c>
    </row>
    <row r="71" spans="1:6" x14ac:dyDescent="0.3">
      <c r="A71" s="321">
        <v>2</v>
      </c>
      <c r="B71" s="322" t="s">
        <v>2711</v>
      </c>
      <c r="C71" s="323">
        <v>5.8402777777777776E-2</v>
      </c>
      <c r="D71" s="294" t="s">
        <v>2758</v>
      </c>
      <c r="E71" s="295" t="s">
        <v>1875</v>
      </c>
      <c r="F71" s="296" t="s">
        <v>2759</v>
      </c>
    </row>
    <row r="72" spans="1:6" x14ac:dyDescent="0.3">
      <c r="A72" s="321"/>
      <c r="B72" s="322"/>
      <c r="C72" s="323"/>
      <c r="D72" s="294" t="s">
        <v>2760</v>
      </c>
      <c r="E72" s="295" t="s">
        <v>1873</v>
      </c>
      <c r="F72" s="296" t="s">
        <v>2761</v>
      </c>
    </row>
    <row r="73" spans="1:6" x14ac:dyDescent="0.3">
      <c r="A73" s="321"/>
      <c r="B73" s="322"/>
      <c r="C73" s="323"/>
      <c r="D73" s="294" t="s">
        <v>2762</v>
      </c>
      <c r="E73" s="295" t="s">
        <v>1877</v>
      </c>
      <c r="F73" s="296" t="s">
        <v>2763</v>
      </c>
    </row>
    <row r="74" spans="1:6" x14ac:dyDescent="0.3">
      <c r="A74" s="321"/>
      <c r="B74" s="322"/>
      <c r="C74" s="323"/>
      <c r="D74" s="294" t="s">
        <v>2764</v>
      </c>
      <c r="E74" s="295" t="s">
        <v>1881</v>
      </c>
      <c r="F74" s="296" t="s">
        <v>2765</v>
      </c>
    </row>
    <row r="75" spans="1:6" x14ac:dyDescent="0.3">
      <c r="A75" s="321"/>
      <c r="B75" s="322"/>
      <c r="C75" s="323"/>
      <c r="D75" s="294" t="s">
        <v>2766</v>
      </c>
      <c r="E75" s="295" t="s">
        <v>1879</v>
      </c>
      <c r="F75" s="296" t="s">
        <v>2767</v>
      </c>
    </row>
    <row r="76" spans="1:6" x14ac:dyDescent="0.3">
      <c r="A76" s="321">
        <v>3</v>
      </c>
      <c r="B76" s="322" t="s">
        <v>2768</v>
      </c>
      <c r="C76" s="323">
        <v>5.8750000000000004E-2</v>
      </c>
      <c r="D76" s="294" t="s">
        <v>2769</v>
      </c>
      <c r="E76" s="295" t="s">
        <v>1875</v>
      </c>
      <c r="F76" s="296" t="s">
        <v>2770</v>
      </c>
    </row>
    <row r="77" spans="1:6" x14ac:dyDescent="0.3">
      <c r="A77" s="321"/>
      <c r="B77" s="322"/>
      <c r="C77" s="323"/>
      <c r="D77" s="294" t="s">
        <v>2771</v>
      </c>
      <c r="E77" s="295" t="s">
        <v>1879</v>
      </c>
      <c r="F77" s="296" t="s">
        <v>2772</v>
      </c>
    </row>
    <row r="78" spans="1:6" x14ac:dyDescent="0.3">
      <c r="A78" s="321"/>
      <c r="B78" s="322"/>
      <c r="C78" s="323"/>
      <c r="D78" s="294" t="s">
        <v>2773</v>
      </c>
      <c r="E78" s="295" t="s">
        <v>1873</v>
      </c>
      <c r="F78" s="296" t="s">
        <v>2774</v>
      </c>
    </row>
    <row r="79" spans="1:6" x14ac:dyDescent="0.3">
      <c r="A79" s="321"/>
      <c r="B79" s="322"/>
      <c r="C79" s="323"/>
      <c r="D79" s="294" t="s">
        <v>2775</v>
      </c>
      <c r="E79" s="295" t="s">
        <v>1881</v>
      </c>
      <c r="F79" s="296" t="s">
        <v>2776</v>
      </c>
    </row>
    <row r="80" spans="1:6" x14ac:dyDescent="0.3">
      <c r="A80" s="321"/>
      <c r="B80" s="322"/>
      <c r="C80" s="323"/>
      <c r="D80" s="294" t="s">
        <v>2777</v>
      </c>
      <c r="E80" s="295" t="s">
        <v>1877</v>
      </c>
      <c r="F80" s="296" t="s">
        <v>39</v>
      </c>
    </row>
    <row r="81" spans="1:6" x14ac:dyDescent="0.3">
      <c r="A81" s="321">
        <v>4</v>
      </c>
      <c r="B81" s="322" t="s">
        <v>613</v>
      </c>
      <c r="C81" s="323">
        <v>6.0706018518518513E-2</v>
      </c>
      <c r="D81" s="294" t="s">
        <v>2778</v>
      </c>
      <c r="E81" s="295" t="s">
        <v>1875</v>
      </c>
      <c r="F81" s="296" t="s">
        <v>2779</v>
      </c>
    </row>
    <row r="82" spans="1:6" x14ac:dyDescent="0.3">
      <c r="A82" s="321"/>
      <c r="B82" s="322"/>
      <c r="C82" s="323"/>
      <c r="D82" s="294" t="s">
        <v>2780</v>
      </c>
      <c r="E82" s="295" t="s">
        <v>1879</v>
      </c>
      <c r="F82" s="296" t="s">
        <v>2781</v>
      </c>
    </row>
    <row r="83" spans="1:6" x14ac:dyDescent="0.3">
      <c r="A83" s="321"/>
      <c r="B83" s="322"/>
      <c r="C83" s="323"/>
      <c r="D83" s="294" t="s">
        <v>2782</v>
      </c>
      <c r="E83" s="295" t="s">
        <v>1881</v>
      </c>
      <c r="F83" s="296" t="s">
        <v>2783</v>
      </c>
    </row>
    <row r="84" spans="1:6" x14ac:dyDescent="0.3">
      <c r="A84" s="321"/>
      <c r="B84" s="322"/>
      <c r="C84" s="323"/>
      <c r="D84" s="294" t="s">
        <v>2784</v>
      </c>
      <c r="E84" s="295" t="s">
        <v>1877</v>
      </c>
      <c r="F84" s="296" t="s">
        <v>2785</v>
      </c>
    </row>
    <row r="85" spans="1:6" x14ac:dyDescent="0.3">
      <c r="A85" s="321"/>
      <c r="B85" s="322"/>
      <c r="C85" s="323"/>
      <c r="D85" s="294" t="s">
        <v>2786</v>
      </c>
      <c r="E85" s="295" t="s">
        <v>1873</v>
      </c>
      <c r="F85" s="296" t="s">
        <v>2787</v>
      </c>
    </row>
    <row r="86" spans="1:6" x14ac:dyDescent="0.3">
      <c r="A86" s="321">
        <v>5</v>
      </c>
      <c r="B86" s="322" t="s">
        <v>216</v>
      </c>
      <c r="C86" s="323">
        <v>6.1493055555555558E-2</v>
      </c>
      <c r="D86" s="294" t="s">
        <v>2788</v>
      </c>
      <c r="E86" s="295" t="s">
        <v>1875</v>
      </c>
      <c r="F86" s="296" t="s">
        <v>2789</v>
      </c>
    </row>
    <row r="87" spans="1:6" x14ac:dyDescent="0.3">
      <c r="A87" s="321"/>
      <c r="B87" s="322"/>
      <c r="C87" s="323"/>
      <c r="D87" s="294" t="s">
        <v>2790</v>
      </c>
      <c r="E87" s="295" t="s">
        <v>1881</v>
      </c>
      <c r="F87" s="296" t="s">
        <v>2791</v>
      </c>
    </row>
    <row r="88" spans="1:6" x14ac:dyDescent="0.3">
      <c r="A88" s="321"/>
      <c r="B88" s="322"/>
      <c r="C88" s="323"/>
      <c r="D88" s="294" t="s">
        <v>2792</v>
      </c>
      <c r="E88" s="295" t="s">
        <v>1877</v>
      </c>
      <c r="F88" s="296" t="s">
        <v>2793</v>
      </c>
    </row>
    <row r="89" spans="1:6" x14ac:dyDescent="0.3">
      <c r="A89" s="321"/>
      <c r="B89" s="322"/>
      <c r="C89" s="323"/>
      <c r="D89" s="294" t="s">
        <v>2794</v>
      </c>
      <c r="E89" s="295" t="s">
        <v>1879</v>
      </c>
      <c r="F89" s="296" t="s">
        <v>2795</v>
      </c>
    </row>
    <row r="90" spans="1:6" x14ac:dyDescent="0.3">
      <c r="A90" s="321"/>
      <c r="B90" s="322"/>
      <c r="C90" s="323"/>
      <c r="D90" s="294" t="s">
        <v>2796</v>
      </c>
      <c r="E90" s="295" t="s">
        <v>1873</v>
      </c>
      <c r="F90" s="296" t="s">
        <v>2797</v>
      </c>
    </row>
    <row r="91" spans="1:6" x14ac:dyDescent="0.3">
      <c r="A91" s="321">
        <v>6</v>
      </c>
      <c r="B91" s="322" t="s">
        <v>2798</v>
      </c>
      <c r="C91" s="323">
        <v>8.1828703703703709E-2</v>
      </c>
      <c r="D91" s="294" t="s">
        <v>2799</v>
      </c>
      <c r="E91" s="295" t="s">
        <v>1879</v>
      </c>
      <c r="F91" s="296" t="s">
        <v>2800</v>
      </c>
    </row>
    <row r="92" spans="1:6" x14ac:dyDescent="0.3">
      <c r="A92" s="321"/>
      <c r="B92" s="322"/>
      <c r="C92" s="323"/>
      <c r="D92" s="294" t="s">
        <v>2801</v>
      </c>
      <c r="E92" s="295" t="s">
        <v>1873</v>
      </c>
      <c r="F92" s="296" t="s">
        <v>2802</v>
      </c>
    </row>
    <row r="93" spans="1:6" x14ac:dyDescent="0.3">
      <c r="A93" s="321"/>
      <c r="B93" s="322"/>
      <c r="C93" s="323"/>
      <c r="D93" s="294" t="s">
        <v>2803</v>
      </c>
      <c r="E93" s="295" t="s">
        <v>1877</v>
      </c>
      <c r="F93" s="296" t="s">
        <v>2804</v>
      </c>
    </row>
    <row r="94" spans="1:6" x14ac:dyDescent="0.3">
      <c r="A94" s="321"/>
      <c r="B94" s="322"/>
      <c r="C94" s="323"/>
      <c r="D94" s="294" t="s">
        <v>2805</v>
      </c>
      <c r="E94" s="295" t="s">
        <v>1875</v>
      </c>
      <c r="F94" s="296" t="s">
        <v>2806</v>
      </c>
    </row>
    <row r="95" spans="1:6" x14ac:dyDescent="0.3">
      <c r="A95" s="321"/>
      <c r="B95" s="322"/>
      <c r="C95" s="323"/>
      <c r="D95" s="294" t="s">
        <v>2807</v>
      </c>
      <c r="E95" s="295" t="s">
        <v>1881</v>
      </c>
      <c r="F95" s="296" t="s">
        <v>2808</v>
      </c>
    </row>
    <row r="96" spans="1:6" x14ac:dyDescent="0.3">
      <c r="A96" s="321">
        <v>7</v>
      </c>
      <c r="B96" s="322" t="s">
        <v>2809</v>
      </c>
      <c r="C96" s="323">
        <v>9.4178240740740729E-2</v>
      </c>
      <c r="D96" s="294" t="s">
        <v>2810</v>
      </c>
      <c r="E96" s="295" t="s">
        <v>1877</v>
      </c>
      <c r="F96" s="296" t="s">
        <v>2811</v>
      </c>
    </row>
    <row r="97" spans="1:6" x14ac:dyDescent="0.3">
      <c r="A97" s="321"/>
      <c r="B97" s="322"/>
      <c r="C97" s="323"/>
      <c r="D97" s="294" t="s">
        <v>2812</v>
      </c>
      <c r="E97" s="295" t="s">
        <v>1875</v>
      </c>
      <c r="F97" s="296" t="s">
        <v>2813</v>
      </c>
    </row>
    <row r="98" spans="1:6" x14ac:dyDescent="0.3">
      <c r="A98" s="321"/>
      <c r="B98" s="322"/>
      <c r="C98" s="323"/>
      <c r="D98" s="294" t="s">
        <v>2814</v>
      </c>
      <c r="E98" s="295" t="s">
        <v>1873</v>
      </c>
      <c r="F98" s="296" t="s">
        <v>2815</v>
      </c>
    </row>
    <row r="99" spans="1:6" x14ac:dyDescent="0.3">
      <c r="A99" s="321"/>
      <c r="B99" s="322"/>
      <c r="C99" s="323"/>
      <c r="D99" s="294" t="s">
        <v>2816</v>
      </c>
      <c r="E99" s="295" t="s">
        <v>1881</v>
      </c>
      <c r="F99" s="296" t="s">
        <v>2817</v>
      </c>
    </row>
    <row r="100" spans="1:6" x14ac:dyDescent="0.3">
      <c r="A100" s="321"/>
      <c r="B100" s="322"/>
      <c r="C100" s="323"/>
      <c r="D100" s="294" t="s">
        <v>2818</v>
      </c>
      <c r="E100" s="295" t="s">
        <v>1879</v>
      </c>
      <c r="F100" s="296" t="s">
        <v>2819</v>
      </c>
    </row>
    <row r="101" spans="1:6" x14ac:dyDescent="0.3">
      <c r="A101" s="321">
        <v>8</v>
      </c>
      <c r="B101" s="322" t="s">
        <v>2820</v>
      </c>
      <c r="C101" s="323">
        <v>0.10890046296296296</v>
      </c>
      <c r="D101" s="294" t="s">
        <v>2821</v>
      </c>
      <c r="E101" s="295" t="s">
        <v>1879</v>
      </c>
      <c r="F101" s="296" t="s">
        <v>2822</v>
      </c>
    </row>
    <row r="102" spans="1:6" x14ac:dyDescent="0.3">
      <c r="A102" s="321"/>
      <c r="B102" s="322"/>
      <c r="C102" s="323"/>
      <c r="D102" s="294" t="s">
        <v>2823</v>
      </c>
      <c r="E102" s="295" t="s">
        <v>1873</v>
      </c>
      <c r="F102" s="296" t="s">
        <v>2824</v>
      </c>
    </row>
    <row r="103" spans="1:6" x14ac:dyDescent="0.3">
      <c r="A103" s="321"/>
      <c r="B103" s="322"/>
      <c r="C103" s="323"/>
      <c r="D103" s="294" t="s">
        <v>2825</v>
      </c>
      <c r="E103" s="295" t="s">
        <v>1877</v>
      </c>
      <c r="F103" s="296" t="s">
        <v>2826</v>
      </c>
    </row>
    <row r="104" spans="1:6" x14ac:dyDescent="0.3">
      <c r="A104" s="321"/>
      <c r="B104" s="322"/>
      <c r="C104" s="323"/>
      <c r="D104" s="294" t="s">
        <v>2827</v>
      </c>
      <c r="E104" s="295" t="s">
        <v>1881</v>
      </c>
      <c r="F104" s="296" t="s">
        <v>2828</v>
      </c>
    </row>
    <row r="105" spans="1:6" x14ac:dyDescent="0.3">
      <c r="A105" s="321"/>
      <c r="B105" s="322"/>
      <c r="C105" s="323"/>
      <c r="D105" s="294" t="s">
        <v>2829</v>
      </c>
      <c r="E105" s="295" t="s">
        <v>1875</v>
      </c>
      <c r="F105" s="296" t="s">
        <v>39</v>
      </c>
    </row>
    <row r="106" spans="1:6" x14ac:dyDescent="0.3">
      <c r="A106" s="321">
        <v>9</v>
      </c>
      <c r="B106" s="322" t="s">
        <v>2230</v>
      </c>
      <c r="C106" s="323">
        <v>0.19695601851851852</v>
      </c>
      <c r="D106" s="294" t="s">
        <v>2830</v>
      </c>
      <c r="E106" s="295" t="s">
        <v>1881</v>
      </c>
      <c r="F106" s="296" t="s">
        <v>2831</v>
      </c>
    </row>
    <row r="107" spans="1:6" x14ac:dyDescent="0.3">
      <c r="A107" s="321"/>
      <c r="B107" s="322"/>
      <c r="C107" s="323"/>
      <c r="D107" s="294" t="s">
        <v>2832</v>
      </c>
      <c r="E107" s="295" t="s">
        <v>1873</v>
      </c>
      <c r="F107" s="296" t="s">
        <v>2833</v>
      </c>
    </row>
    <row r="108" spans="1:6" x14ac:dyDescent="0.3">
      <c r="A108" s="321"/>
      <c r="B108" s="322"/>
      <c r="C108" s="323"/>
      <c r="D108" s="294" t="s">
        <v>2834</v>
      </c>
      <c r="E108" s="295" t="s">
        <v>1875</v>
      </c>
      <c r="F108" s="296" t="s">
        <v>2835</v>
      </c>
    </row>
    <row r="109" spans="1:6" x14ac:dyDescent="0.3">
      <c r="A109" s="321"/>
      <c r="B109" s="322"/>
      <c r="C109" s="323"/>
      <c r="D109" s="294" t="s">
        <v>2836</v>
      </c>
      <c r="E109" s="295" t="s">
        <v>1877</v>
      </c>
      <c r="F109" s="296" t="s">
        <v>2837</v>
      </c>
    </row>
    <row r="110" spans="1:6" x14ac:dyDescent="0.3">
      <c r="A110" s="321"/>
      <c r="B110" s="322"/>
      <c r="C110" s="323"/>
      <c r="D110" s="294" t="s">
        <v>2838</v>
      </c>
      <c r="E110" s="295" t="s">
        <v>1879</v>
      </c>
      <c r="F110" s="296" t="s">
        <v>39</v>
      </c>
    </row>
    <row r="111" spans="1:6" x14ac:dyDescent="0.3">
      <c r="A111" s="321">
        <v>10</v>
      </c>
      <c r="B111" s="322" t="s">
        <v>2839</v>
      </c>
      <c r="C111" s="323">
        <v>8.2696759259259262E-2</v>
      </c>
      <c r="D111" s="294" t="s">
        <v>2840</v>
      </c>
      <c r="E111" s="295" t="s">
        <v>1873</v>
      </c>
      <c r="F111" s="296" t="s">
        <v>2841</v>
      </c>
    </row>
    <row r="112" spans="1:6" x14ac:dyDescent="0.3">
      <c r="A112" s="321"/>
      <c r="B112" s="322"/>
      <c r="C112" s="323"/>
      <c r="D112" s="294" t="s">
        <v>2842</v>
      </c>
      <c r="E112" s="295" t="s">
        <v>1881</v>
      </c>
      <c r="F112" s="296" t="s">
        <v>2843</v>
      </c>
    </row>
    <row r="113" spans="1:6" x14ac:dyDescent="0.3">
      <c r="A113" s="321"/>
      <c r="B113" s="322"/>
      <c r="C113" s="323"/>
      <c r="D113" s="294" t="s">
        <v>2844</v>
      </c>
      <c r="E113" s="295" t="s">
        <v>1879</v>
      </c>
      <c r="F113" s="296" t="s">
        <v>2845</v>
      </c>
    </row>
    <row r="114" spans="1:6" x14ac:dyDescent="0.3">
      <c r="A114" s="321"/>
      <c r="B114" s="322"/>
      <c r="C114" s="323"/>
      <c r="D114" s="294" t="s">
        <v>2846</v>
      </c>
      <c r="E114" s="295" t="s">
        <v>1875</v>
      </c>
      <c r="F114" s="296" t="s">
        <v>567</v>
      </c>
    </row>
    <row r="115" spans="1:6" x14ac:dyDescent="0.3">
      <c r="A115" s="321"/>
      <c r="B115" s="322"/>
      <c r="C115" s="323"/>
      <c r="D115" s="294" t="s">
        <v>2847</v>
      </c>
      <c r="E115" s="295" t="s">
        <v>1877</v>
      </c>
      <c r="F115" s="296" t="s">
        <v>39</v>
      </c>
    </row>
    <row r="116" spans="1:6" x14ac:dyDescent="0.3">
      <c r="A116" s="321">
        <v>11</v>
      </c>
      <c r="B116" s="322" t="s">
        <v>305</v>
      </c>
      <c r="C116" s="323">
        <v>0.11839120370370371</v>
      </c>
      <c r="D116" s="294" t="s">
        <v>2848</v>
      </c>
      <c r="E116" s="295" t="s">
        <v>1873</v>
      </c>
      <c r="F116" s="296" t="s">
        <v>2849</v>
      </c>
    </row>
    <row r="117" spans="1:6" x14ac:dyDescent="0.3">
      <c r="A117" s="321"/>
      <c r="B117" s="322"/>
      <c r="C117" s="323"/>
      <c r="D117" s="294" t="s">
        <v>2850</v>
      </c>
      <c r="E117" s="295" t="s">
        <v>1877</v>
      </c>
      <c r="F117" s="296" t="s">
        <v>2851</v>
      </c>
    </row>
    <row r="118" spans="1:6" x14ac:dyDescent="0.3">
      <c r="A118" s="321"/>
      <c r="B118" s="322"/>
      <c r="C118" s="323"/>
      <c r="D118" s="294" t="s">
        <v>2852</v>
      </c>
      <c r="E118" s="295" t="s">
        <v>1879</v>
      </c>
      <c r="F118" s="296" t="s">
        <v>2853</v>
      </c>
    </row>
    <row r="119" spans="1:6" x14ac:dyDescent="0.3">
      <c r="A119" s="321"/>
      <c r="B119" s="322"/>
      <c r="C119" s="323"/>
      <c r="D119" s="294" t="s">
        <v>2854</v>
      </c>
      <c r="E119" s="295" t="s">
        <v>1875</v>
      </c>
      <c r="F119" s="296" t="s">
        <v>39</v>
      </c>
    </row>
    <row r="120" spans="1:6" x14ac:dyDescent="0.3">
      <c r="A120" s="321"/>
      <c r="B120" s="322"/>
      <c r="C120" s="323"/>
      <c r="D120" s="294" t="s">
        <v>2855</v>
      </c>
      <c r="E120" s="295" t="s">
        <v>1881</v>
      </c>
      <c r="F120" s="296" t="s">
        <v>39</v>
      </c>
    </row>
    <row r="121" spans="1:6" x14ac:dyDescent="0.3">
      <c r="A121" s="321">
        <v>12</v>
      </c>
      <c r="B121" s="322" t="s">
        <v>2721</v>
      </c>
      <c r="C121" s="323">
        <v>6.653935185185185E-2</v>
      </c>
      <c r="D121" s="294" t="s">
        <v>2856</v>
      </c>
      <c r="E121" s="295" t="s">
        <v>1875</v>
      </c>
      <c r="F121" s="296" t="s">
        <v>2857</v>
      </c>
    </row>
    <row r="122" spans="1:6" x14ac:dyDescent="0.3">
      <c r="A122" s="321"/>
      <c r="B122" s="322"/>
      <c r="C122" s="323"/>
      <c r="D122" s="294" t="s">
        <v>2858</v>
      </c>
      <c r="E122" s="295" t="s">
        <v>1879</v>
      </c>
      <c r="F122" s="296" t="s">
        <v>2859</v>
      </c>
    </row>
    <row r="123" spans="1:6" x14ac:dyDescent="0.3">
      <c r="A123" s="321"/>
      <c r="B123" s="322"/>
      <c r="C123" s="323"/>
      <c r="D123" s="294" t="s">
        <v>2860</v>
      </c>
      <c r="E123" s="295" t="s">
        <v>1881</v>
      </c>
      <c r="F123" s="296" t="s">
        <v>39</v>
      </c>
    </row>
    <row r="124" spans="1:6" x14ac:dyDescent="0.3">
      <c r="A124" s="321"/>
      <c r="B124" s="322"/>
      <c r="C124" s="323"/>
      <c r="D124" s="294" t="s">
        <v>2861</v>
      </c>
      <c r="E124" s="295" t="s">
        <v>1877</v>
      </c>
      <c r="F124" s="296" t="s">
        <v>39</v>
      </c>
    </row>
    <row r="125" spans="1:6" x14ac:dyDescent="0.3">
      <c r="A125" s="321"/>
      <c r="B125" s="322"/>
      <c r="C125" s="323"/>
      <c r="D125" s="294" t="s">
        <v>2862</v>
      </c>
      <c r="E125" s="295" t="s">
        <v>1873</v>
      </c>
      <c r="F125" s="296" t="s">
        <v>39</v>
      </c>
    </row>
    <row r="129" spans="2:4" ht="15.6" x14ac:dyDescent="0.3">
      <c r="B129" s="199" t="s">
        <v>233</v>
      </c>
      <c r="C129" s="199"/>
      <c r="D129" s="245" t="s">
        <v>2863</v>
      </c>
    </row>
    <row r="130" spans="2:4" ht="15.6" x14ac:dyDescent="0.3">
      <c r="B130" s="199"/>
      <c r="C130" s="199"/>
      <c r="D130" s="245"/>
    </row>
    <row r="131" spans="2:4" ht="15.6" x14ac:dyDescent="0.3">
      <c r="B131" s="199" t="s">
        <v>1957</v>
      </c>
      <c r="C131" s="199"/>
      <c r="D131" s="245" t="s">
        <v>1956</v>
      </c>
    </row>
  </sheetData>
  <sortState ref="A193:D248">
    <sortCondition ref="A193"/>
  </sortState>
  <mergeCells count="77">
    <mergeCell ref="A10:A13"/>
    <mergeCell ref="B10:B13"/>
    <mergeCell ref="C10:C13"/>
    <mergeCell ref="A1:F1"/>
    <mergeCell ref="A2:F2"/>
    <mergeCell ref="A6:B6"/>
    <mergeCell ref="A8:C8"/>
    <mergeCell ref="D8:F8"/>
    <mergeCell ref="A14:A17"/>
    <mergeCell ref="B14:B17"/>
    <mergeCell ref="C14:C17"/>
    <mergeCell ref="A18:A22"/>
    <mergeCell ref="B18:B22"/>
    <mergeCell ref="C18:C22"/>
    <mergeCell ref="A23:A27"/>
    <mergeCell ref="B23:B27"/>
    <mergeCell ref="C23:C27"/>
    <mergeCell ref="A28:A31"/>
    <mergeCell ref="B28:B31"/>
    <mergeCell ref="C28:C31"/>
    <mergeCell ref="A32:A36"/>
    <mergeCell ref="B32:B36"/>
    <mergeCell ref="C32:C36"/>
    <mergeCell ref="A37:A41"/>
    <mergeCell ref="B37:B41"/>
    <mergeCell ref="C37:C41"/>
    <mergeCell ref="A42:A46"/>
    <mergeCell ref="B42:B46"/>
    <mergeCell ref="C42:C46"/>
    <mergeCell ref="A47:A50"/>
    <mergeCell ref="B47:B50"/>
    <mergeCell ref="C47:C50"/>
    <mergeCell ref="A51:A55"/>
    <mergeCell ref="B51:B55"/>
    <mergeCell ref="C51:C55"/>
    <mergeCell ref="A56:A60"/>
    <mergeCell ref="B56:B60"/>
    <mergeCell ref="C56:C60"/>
    <mergeCell ref="A62:B62"/>
    <mergeCell ref="A64:C64"/>
    <mergeCell ref="D64:F64"/>
    <mergeCell ref="A66:A70"/>
    <mergeCell ref="B66:B70"/>
    <mergeCell ref="C66:C70"/>
    <mergeCell ref="A71:A75"/>
    <mergeCell ref="B71:B75"/>
    <mergeCell ref="C71:C75"/>
    <mergeCell ref="A76:A80"/>
    <mergeCell ref="B76:B80"/>
    <mergeCell ref="C76:C80"/>
    <mergeCell ref="A81:A85"/>
    <mergeCell ref="B81:B85"/>
    <mergeCell ref="C81:C85"/>
    <mergeCell ref="A86:A90"/>
    <mergeCell ref="B86:B90"/>
    <mergeCell ref="C86:C90"/>
    <mergeCell ref="A91:A95"/>
    <mergeCell ref="B91:B95"/>
    <mergeCell ref="C91:C95"/>
    <mergeCell ref="A96:A100"/>
    <mergeCell ref="B96:B100"/>
    <mergeCell ref="C96:C100"/>
    <mergeCell ref="A101:A105"/>
    <mergeCell ref="B101:B105"/>
    <mergeCell ref="C101:C105"/>
    <mergeCell ref="A106:A110"/>
    <mergeCell ref="B106:B110"/>
    <mergeCell ref="C106:C110"/>
    <mergeCell ref="A121:A125"/>
    <mergeCell ref="B121:B125"/>
    <mergeCell ref="C121:C125"/>
    <mergeCell ref="A111:A115"/>
    <mergeCell ref="B111:B115"/>
    <mergeCell ref="C111:C115"/>
    <mergeCell ref="A116:A120"/>
    <mergeCell ref="B116:B120"/>
    <mergeCell ref="C116:C120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2"/>
  <sheetViews>
    <sheetView workbookViewId="0">
      <selection activeCell="L13" sqref="L13"/>
    </sheetView>
  </sheetViews>
  <sheetFormatPr defaultRowHeight="14.4" x14ac:dyDescent="0.3"/>
  <cols>
    <col min="1" max="1" width="6.109375" style="277" customWidth="1"/>
    <col min="2" max="2" width="34.5546875" customWidth="1"/>
    <col min="3" max="3" width="10.6640625" style="277" customWidth="1"/>
    <col min="4" max="4" width="26" customWidth="1"/>
    <col min="5" max="6" width="9.109375" style="277" customWidth="1"/>
    <col min="7" max="7" width="1.6640625" customWidth="1"/>
  </cols>
  <sheetData>
    <row r="1" spans="1:6" ht="21.75" customHeight="1" x14ac:dyDescent="0.35">
      <c r="A1" s="334" t="s">
        <v>2434</v>
      </c>
      <c r="B1" s="335"/>
      <c r="C1" s="335"/>
      <c r="D1" s="335"/>
      <c r="E1" s="335"/>
      <c r="F1" s="335"/>
    </row>
    <row r="2" spans="1:6" ht="18" x14ac:dyDescent="0.35">
      <c r="A2" s="334" t="s">
        <v>2435</v>
      </c>
      <c r="B2" s="334"/>
      <c r="C2" s="334"/>
      <c r="D2" s="334"/>
      <c r="E2" s="334"/>
      <c r="F2" s="334"/>
    </row>
    <row r="3" spans="1:6" x14ac:dyDescent="0.3">
      <c r="D3" s="286" t="s">
        <v>2436</v>
      </c>
      <c r="E3" s="286"/>
      <c r="F3" s="286"/>
    </row>
    <row r="4" spans="1:6" ht="18" x14ac:dyDescent="0.35">
      <c r="A4" s="324" t="s">
        <v>1476</v>
      </c>
      <c r="B4" s="336"/>
    </row>
    <row r="5" spans="1:6" ht="15" customHeight="1" x14ac:dyDescent="0.35">
      <c r="A5" s="238" t="s">
        <v>2627</v>
      </c>
      <c r="B5" s="284"/>
      <c r="C5" s="284"/>
      <c r="D5" s="284"/>
      <c r="E5" s="284"/>
      <c r="F5" s="284"/>
    </row>
    <row r="6" spans="1:6" ht="15" customHeight="1" x14ac:dyDescent="0.3">
      <c r="A6" s="283"/>
      <c r="B6" s="283"/>
      <c r="C6" s="283"/>
      <c r="D6" s="283"/>
      <c r="E6" s="283"/>
      <c r="F6" s="283"/>
    </row>
    <row r="7" spans="1:6" ht="15" customHeight="1" x14ac:dyDescent="0.3">
      <c r="A7" s="330" t="s">
        <v>2</v>
      </c>
      <c r="B7" s="330"/>
      <c r="C7" s="330"/>
      <c r="D7" s="330" t="s">
        <v>3</v>
      </c>
      <c r="E7" s="330"/>
      <c r="F7" s="330"/>
    </row>
    <row r="8" spans="1:6" ht="15.6" x14ac:dyDescent="0.3">
      <c r="A8" s="241" t="s">
        <v>1961</v>
      </c>
      <c r="B8" s="276" t="s">
        <v>1962</v>
      </c>
      <c r="C8" s="243" t="s">
        <v>930</v>
      </c>
      <c r="D8" s="241" t="s">
        <v>1963</v>
      </c>
      <c r="E8" s="241" t="s">
        <v>1964</v>
      </c>
      <c r="F8" s="241" t="s">
        <v>930</v>
      </c>
    </row>
    <row r="9" spans="1:6" x14ac:dyDescent="0.3">
      <c r="A9" s="321">
        <v>1</v>
      </c>
      <c r="B9" s="322" t="s">
        <v>1799</v>
      </c>
      <c r="C9" s="323">
        <v>2.4361111111111113</v>
      </c>
      <c r="D9" s="4" t="s">
        <v>1802</v>
      </c>
      <c r="E9" s="280" t="s">
        <v>12</v>
      </c>
      <c r="F9" s="281">
        <v>0.5805555555555556</v>
      </c>
    </row>
    <row r="10" spans="1:6" x14ac:dyDescent="0.3">
      <c r="A10" s="321"/>
      <c r="B10" s="322"/>
      <c r="C10" s="323"/>
      <c r="D10" s="4" t="s">
        <v>2437</v>
      </c>
      <c r="E10" s="280" t="s">
        <v>10</v>
      </c>
      <c r="F10" s="281">
        <v>0.59513888888888888</v>
      </c>
    </row>
    <row r="11" spans="1:6" x14ac:dyDescent="0.3">
      <c r="A11" s="321"/>
      <c r="B11" s="322"/>
      <c r="C11" s="323"/>
      <c r="D11" s="4" t="s">
        <v>2438</v>
      </c>
      <c r="E11" s="280" t="s">
        <v>6</v>
      </c>
      <c r="F11" s="281">
        <v>0.62222222222222223</v>
      </c>
    </row>
    <row r="12" spans="1:6" x14ac:dyDescent="0.3">
      <c r="A12" s="321"/>
      <c r="B12" s="322"/>
      <c r="C12" s="323"/>
      <c r="D12" s="4" t="s">
        <v>2439</v>
      </c>
      <c r="E12" s="280" t="s">
        <v>8</v>
      </c>
      <c r="F12" s="281">
        <v>0.6381944444444444</v>
      </c>
    </row>
    <row r="13" spans="1:6" x14ac:dyDescent="0.3">
      <c r="A13" s="321"/>
      <c r="B13" s="322"/>
      <c r="C13" s="323"/>
      <c r="D13" s="4" t="s">
        <v>2440</v>
      </c>
      <c r="E13" s="280" t="s">
        <v>4</v>
      </c>
      <c r="F13" s="281">
        <v>0.68402777777777779</v>
      </c>
    </row>
    <row r="14" spans="1:6" x14ac:dyDescent="0.3">
      <c r="A14" s="339">
        <v>2</v>
      </c>
      <c r="B14" s="337" t="s">
        <v>2261</v>
      </c>
      <c r="C14" s="338">
        <v>4.1724537037037039E-2</v>
      </c>
      <c r="D14" s="4" t="s">
        <v>2266</v>
      </c>
      <c r="E14" s="280" t="s">
        <v>4</v>
      </c>
      <c r="F14" s="281">
        <v>0.57222222222222219</v>
      </c>
    </row>
    <row r="15" spans="1:6" x14ac:dyDescent="0.3">
      <c r="A15" s="339"/>
      <c r="B15" s="337"/>
      <c r="C15" s="339"/>
      <c r="D15" s="4" t="s">
        <v>2441</v>
      </c>
      <c r="E15" s="280" t="s">
        <v>8</v>
      </c>
      <c r="F15" s="281">
        <v>0.61388888888888882</v>
      </c>
    </row>
    <row r="16" spans="1:6" x14ac:dyDescent="0.3">
      <c r="A16" s="339"/>
      <c r="B16" s="337"/>
      <c r="C16" s="339"/>
      <c r="D16" s="4" t="s">
        <v>2442</v>
      </c>
      <c r="E16" s="280" t="s">
        <v>6</v>
      </c>
      <c r="F16" s="281">
        <v>0.6479166666666667</v>
      </c>
    </row>
    <row r="17" spans="1:6" x14ac:dyDescent="0.3">
      <c r="A17" s="339"/>
      <c r="B17" s="337"/>
      <c r="C17" s="339"/>
      <c r="D17" s="4" t="s">
        <v>2443</v>
      </c>
      <c r="E17" s="280" t="s">
        <v>10</v>
      </c>
      <c r="F17" s="281">
        <v>0.6694444444444444</v>
      </c>
    </row>
    <row r="18" spans="1:6" ht="16.5" customHeight="1" x14ac:dyDescent="0.3">
      <c r="A18" s="321">
        <v>3</v>
      </c>
      <c r="B18" s="331" t="s">
        <v>2632</v>
      </c>
      <c r="C18" s="323">
        <v>4.4131944444444439E-2</v>
      </c>
      <c r="D18" s="4" t="s">
        <v>1821</v>
      </c>
      <c r="E18" s="280" t="s">
        <v>4</v>
      </c>
      <c r="F18" s="281">
        <v>0.55208333333333337</v>
      </c>
    </row>
    <row r="19" spans="1:6" x14ac:dyDescent="0.3">
      <c r="A19" s="321"/>
      <c r="B19" s="332"/>
      <c r="C19" s="323"/>
      <c r="D19" s="4" t="s">
        <v>1825</v>
      </c>
      <c r="E19" s="280" t="s">
        <v>10</v>
      </c>
      <c r="F19" s="281">
        <v>0.67013888888888884</v>
      </c>
    </row>
    <row r="20" spans="1:6" x14ac:dyDescent="0.3">
      <c r="A20" s="321"/>
      <c r="B20" s="332"/>
      <c r="C20" s="323"/>
      <c r="D20" s="4" t="s">
        <v>1824</v>
      </c>
      <c r="E20" s="280" t="s">
        <v>6</v>
      </c>
      <c r="F20" s="281">
        <v>0.67222222222222217</v>
      </c>
    </row>
    <row r="21" spans="1:6" x14ac:dyDescent="0.3">
      <c r="A21" s="321"/>
      <c r="B21" s="332"/>
      <c r="C21" s="323"/>
      <c r="D21" s="4" t="s">
        <v>2275</v>
      </c>
      <c r="E21" s="280" t="s">
        <v>8</v>
      </c>
      <c r="F21" s="281">
        <v>0.75347222222222221</v>
      </c>
    </row>
    <row r="22" spans="1:6" x14ac:dyDescent="0.3">
      <c r="A22" s="321"/>
      <c r="B22" s="333"/>
      <c r="C22" s="323"/>
      <c r="D22" s="4" t="s">
        <v>2444</v>
      </c>
      <c r="E22" s="280" t="s">
        <v>12</v>
      </c>
      <c r="F22" s="282" t="s">
        <v>2445</v>
      </c>
    </row>
    <row r="23" spans="1:6" x14ac:dyDescent="0.3">
      <c r="A23" s="321">
        <v>4</v>
      </c>
      <c r="B23" s="322" t="s">
        <v>1844</v>
      </c>
      <c r="C23" s="323">
        <v>4.5868055555555558E-2</v>
      </c>
      <c r="D23" s="4" t="s">
        <v>1846</v>
      </c>
      <c r="E23" s="280" t="s">
        <v>10</v>
      </c>
      <c r="F23" s="281">
        <v>0.59097222222222223</v>
      </c>
    </row>
    <row r="24" spans="1:6" x14ac:dyDescent="0.3">
      <c r="A24" s="321"/>
      <c r="B24" s="322"/>
      <c r="C24" s="323"/>
      <c r="D24" s="4" t="s">
        <v>2446</v>
      </c>
      <c r="E24" s="280" t="s">
        <v>8</v>
      </c>
      <c r="F24" s="281">
        <v>0.62152777777777779</v>
      </c>
    </row>
    <row r="25" spans="1:6" x14ac:dyDescent="0.3">
      <c r="A25" s="321"/>
      <c r="B25" s="322"/>
      <c r="C25" s="323"/>
      <c r="D25" s="4" t="s">
        <v>2447</v>
      </c>
      <c r="E25" s="280" t="s">
        <v>4</v>
      </c>
      <c r="F25" s="281">
        <v>0.75624999999999998</v>
      </c>
    </row>
    <row r="26" spans="1:6" x14ac:dyDescent="0.3">
      <c r="A26" s="321"/>
      <c r="B26" s="322"/>
      <c r="C26" s="323"/>
      <c r="D26" s="4" t="s">
        <v>1848</v>
      </c>
      <c r="E26" s="280" t="s">
        <v>6</v>
      </c>
      <c r="F26" s="281">
        <v>0.78333333333333333</v>
      </c>
    </row>
    <row r="27" spans="1:6" x14ac:dyDescent="0.3">
      <c r="A27" s="321"/>
      <c r="B27" s="322"/>
      <c r="C27" s="323"/>
      <c r="D27" s="4" t="s">
        <v>2448</v>
      </c>
      <c r="E27" s="280" t="s">
        <v>12</v>
      </c>
      <c r="F27" s="280" t="s">
        <v>1849</v>
      </c>
    </row>
    <row r="28" spans="1:6" x14ac:dyDescent="0.3">
      <c r="A28" s="321">
        <v>5</v>
      </c>
      <c r="B28" s="322" t="s">
        <v>2631</v>
      </c>
      <c r="C28" s="323">
        <v>5.0717592592592592E-2</v>
      </c>
      <c r="D28" s="4" t="s">
        <v>2449</v>
      </c>
      <c r="E28" s="280" t="s">
        <v>6</v>
      </c>
      <c r="F28" s="281">
        <v>0.69791666666666663</v>
      </c>
    </row>
    <row r="29" spans="1:6" x14ac:dyDescent="0.3">
      <c r="A29" s="321"/>
      <c r="B29" s="322"/>
      <c r="C29" s="323"/>
      <c r="D29" s="4" t="s">
        <v>2450</v>
      </c>
      <c r="E29" s="280" t="s">
        <v>10</v>
      </c>
      <c r="F29" s="281">
        <v>0.70347222222222217</v>
      </c>
    </row>
    <row r="30" spans="1:6" x14ac:dyDescent="0.3">
      <c r="A30" s="321"/>
      <c r="B30" s="322"/>
      <c r="C30" s="323"/>
      <c r="D30" s="4" t="s">
        <v>2323</v>
      </c>
      <c r="E30" s="280" t="s">
        <v>8</v>
      </c>
      <c r="F30" s="281">
        <v>0.7284722222222223</v>
      </c>
    </row>
    <row r="31" spans="1:6" x14ac:dyDescent="0.3">
      <c r="A31" s="321"/>
      <c r="B31" s="322"/>
      <c r="C31" s="323"/>
      <c r="D31" s="4" t="s">
        <v>2451</v>
      </c>
      <c r="E31" s="280" t="s">
        <v>12</v>
      </c>
      <c r="F31" s="281">
        <v>0.91319444444444453</v>
      </c>
    </row>
    <row r="32" spans="1:6" x14ac:dyDescent="0.3">
      <c r="A32" s="321"/>
      <c r="B32" s="322"/>
      <c r="C32" s="323"/>
      <c r="D32" s="4" t="s">
        <v>2452</v>
      </c>
      <c r="E32" s="280" t="s">
        <v>4</v>
      </c>
      <c r="F32" s="280" t="s">
        <v>1849</v>
      </c>
    </row>
    <row r="33" spans="1:6" x14ac:dyDescent="0.3">
      <c r="A33" s="321">
        <v>6</v>
      </c>
      <c r="B33" s="322" t="s">
        <v>2267</v>
      </c>
      <c r="C33" s="323">
        <v>5.6585648148148149E-2</v>
      </c>
      <c r="D33" s="4" t="s">
        <v>2453</v>
      </c>
      <c r="E33" s="280" t="s">
        <v>8</v>
      </c>
      <c r="F33" s="281">
        <v>0.625</v>
      </c>
    </row>
    <row r="34" spans="1:6" x14ac:dyDescent="0.3">
      <c r="A34" s="321"/>
      <c r="B34" s="322"/>
      <c r="C34" s="323"/>
      <c r="D34" s="4" t="s">
        <v>2454</v>
      </c>
      <c r="E34" s="280" t="s">
        <v>6</v>
      </c>
      <c r="F34" s="281">
        <v>0.72430555555555554</v>
      </c>
    </row>
    <row r="35" spans="1:6" x14ac:dyDescent="0.3">
      <c r="A35" s="321"/>
      <c r="B35" s="322"/>
      <c r="C35" s="323"/>
      <c r="D35" s="4" t="s">
        <v>2268</v>
      </c>
      <c r="E35" s="280" t="s">
        <v>12</v>
      </c>
      <c r="F35" s="281">
        <v>0.81388888888888899</v>
      </c>
    </row>
    <row r="36" spans="1:6" x14ac:dyDescent="0.3">
      <c r="A36" s="321"/>
      <c r="B36" s="322"/>
      <c r="C36" s="323"/>
      <c r="D36" s="4" t="s">
        <v>2455</v>
      </c>
      <c r="E36" s="280" t="s">
        <v>10</v>
      </c>
      <c r="F36" s="282" t="s">
        <v>2456</v>
      </c>
    </row>
    <row r="37" spans="1:6" x14ac:dyDescent="0.3">
      <c r="A37" s="321"/>
      <c r="B37" s="322"/>
      <c r="C37" s="323"/>
      <c r="D37" s="4" t="s">
        <v>2457</v>
      </c>
      <c r="E37" s="280" t="s">
        <v>4</v>
      </c>
      <c r="F37" s="280" t="s">
        <v>1849</v>
      </c>
    </row>
    <row r="38" spans="1:6" x14ac:dyDescent="0.3">
      <c r="A38" s="339">
        <v>7</v>
      </c>
      <c r="B38" s="337" t="s">
        <v>2633</v>
      </c>
      <c r="C38" s="338">
        <v>8.0439814814814811E-2</v>
      </c>
      <c r="D38" s="4" t="s">
        <v>2280</v>
      </c>
      <c r="E38" s="280" t="s">
        <v>10</v>
      </c>
      <c r="F38" s="281">
        <v>0.65069444444444446</v>
      </c>
    </row>
    <row r="39" spans="1:6" x14ac:dyDescent="0.3">
      <c r="A39" s="339"/>
      <c r="B39" s="337"/>
      <c r="C39" s="339"/>
      <c r="D39" s="4" t="s">
        <v>2458</v>
      </c>
      <c r="E39" s="280" t="s">
        <v>4</v>
      </c>
      <c r="F39" s="282" t="s">
        <v>2459</v>
      </c>
    </row>
    <row r="40" spans="1:6" x14ac:dyDescent="0.3">
      <c r="A40" s="339"/>
      <c r="B40" s="337"/>
      <c r="C40" s="339"/>
      <c r="D40" s="4" t="s">
        <v>2281</v>
      </c>
      <c r="E40" s="280" t="s">
        <v>8</v>
      </c>
      <c r="F40" s="282" t="s">
        <v>2460</v>
      </c>
    </row>
    <row r="41" spans="1:6" x14ac:dyDescent="0.3">
      <c r="A41" s="339"/>
      <c r="B41" s="337"/>
      <c r="C41" s="339"/>
      <c r="D41" s="4" t="s">
        <v>2279</v>
      </c>
      <c r="E41" s="280" t="s">
        <v>12</v>
      </c>
      <c r="F41" s="282" t="s">
        <v>2461</v>
      </c>
    </row>
    <row r="42" spans="1:6" ht="15" customHeight="1" x14ac:dyDescent="0.3">
      <c r="A42" s="321">
        <v>8</v>
      </c>
      <c r="B42" s="322" t="s">
        <v>2634</v>
      </c>
      <c r="C42" s="323">
        <v>0.1655787037037037</v>
      </c>
      <c r="D42" s="4" t="s">
        <v>2462</v>
      </c>
      <c r="E42" s="280" t="s">
        <v>10</v>
      </c>
      <c r="F42" s="282" t="s">
        <v>2463</v>
      </c>
    </row>
    <row r="43" spans="1:6" ht="15" customHeight="1" x14ac:dyDescent="0.3">
      <c r="A43" s="321"/>
      <c r="B43" s="322"/>
      <c r="C43" s="323"/>
      <c r="D43" s="4" t="s">
        <v>2464</v>
      </c>
      <c r="E43" s="280" t="s">
        <v>12</v>
      </c>
      <c r="F43" s="282" t="s">
        <v>2465</v>
      </c>
    </row>
    <row r="44" spans="1:6" ht="15" customHeight="1" x14ac:dyDescent="0.3">
      <c r="A44" s="321"/>
      <c r="B44" s="322"/>
      <c r="C44" s="323"/>
      <c r="D44" s="4" t="s">
        <v>2466</v>
      </c>
      <c r="E44" s="280" t="s">
        <v>4</v>
      </c>
      <c r="F44" s="282" t="s">
        <v>2467</v>
      </c>
    </row>
    <row r="45" spans="1:6" ht="15" customHeight="1" x14ac:dyDescent="0.3">
      <c r="A45" s="321"/>
      <c r="B45" s="322"/>
      <c r="C45" s="323"/>
      <c r="D45" s="4" t="s">
        <v>2468</v>
      </c>
      <c r="E45" s="280" t="s">
        <v>6</v>
      </c>
      <c r="F45" s="282" t="s">
        <v>2469</v>
      </c>
    </row>
    <row r="46" spans="1:6" ht="15" customHeight="1" x14ac:dyDescent="0.3">
      <c r="A46" s="321"/>
      <c r="B46" s="322"/>
      <c r="C46" s="323"/>
      <c r="D46" s="4" t="s">
        <v>2470</v>
      </c>
      <c r="E46" s="280" t="s">
        <v>8</v>
      </c>
      <c r="F46" s="282" t="s">
        <v>2471</v>
      </c>
    </row>
    <row r="47" spans="1:6" x14ac:dyDescent="0.3">
      <c r="A47" s="339">
        <v>9</v>
      </c>
      <c r="B47" s="337" t="s">
        <v>2472</v>
      </c>
      <c r="C47" s="338">
        <v>4.5659722222222227E-2</v>
      </c>
      <c r="D47" s="4" t="s">
        <v>2473</v>
      </c>
      <c r="E47" s="280" t="s">
        <v>8</v>
      </c>
      <c r="F47" s="281">
        <v>0.78263888888888899</v>
      </c>
    </row>
    <row r="48" spans="1:6" x14ac:dyDescent="0.3">
      <c r="A48" s="339"/>
      <c r="B48" s="337"/>
      <c r="C48" s="339"/>
      <c r="D48" s="4" t="s">
        <v>2474</v>
      </c>
      <c r="E48" s="280" t="s">
        <v>10</v>
      </c>
      <c r="F48" s="281">
        <v>0.94166666666666676</v>
      </c>
    </row>
    <row r="49" spans="1:6" x14ac:dyDescent="0.3">
      <c r="A49" s="339"/>
      <c r="B49" s="337"/>
      <c r="C49" s="339"/>
      <c r="D49" s="4" t="s">
        <v>2475</v>
      </c>
      <c r="E49" s="280" t="s">
        <v>6</v>
      </c>
      <c r="F49" s="282" t="s">
        <v>2476</v>
      </c>
    </row>
    <row r="50" spans="1:6" x14ac:dyDescent="0.3">
      <c r="A50" s="339"/>
      <c r="B50" s="337"/>
      <c r="C50" s="339"/>
      <c r="D50" s="4" t="s">
        <v>2477</v>
      </c>
      <c r="E50" s="280" t="s">
        <v>4</v>
      </c>
      <c r="F50" s="280" t="s">
        <v>1849</v>
      </c>
    </row>
    <row r="51" spans="1:6" x14ac:dyDescent="0.3">
      <c r="A51" s="339">
        <v>10</v>
      </c>
      <c r="B51" s="337" t="s">
        <v>2640</v>
      </c>
      <c r="C51" s="338">
        <v>5.061342592592593E-2</v>
      </c>
      <c r="D51" s="4" t="s">
        <v>1814</v>
      </c>
      <c r="E51" s="280" t="s">
        <v>6</v>
      </c>
      <c r="F51" s="281">
        <v>0.78819444444444453</v>
      </c>
    </row>
    <row r="52" spans="1:6" x14ac:dyDescent="0.3">
      <c r="A52" s="339"/>
      <c r="B52" s="337"/>
      <c r="C52" s="339"/>
      <c r="D52" s="4" t="s">
        <v>2260</v>
      </c>
      <c r="E52" s="280" t="s">
        <v>4</v>
      </c>
      <c r="F52" s="281">
        <v>0.7944444444444444</v>
      </c>
    </row>
    <row r="53" spans="1:6" x14ac:dyDescent="0.3">
      <c r="A53" s="339"/>
      <c r="B53" s="337"/>
      <c r="C53" s="339"/>
      <c r="D53" s="4" t="s">
        <v>2478</v>
      </c>
      <c r="E53" s="280" t="s">
        <v>10</v>
      </c>
      <c r="F53" s="282" t="s">
        <v>2479</v>
      </c>
    </row>
    <row r="54" spans="1:6" x14ac:dyDescent="0.3">
      <c r="A54" s="339"/>
      <c r="B54" s="337"/>
      <c r="C54" s="339"/>
      <c r="D54" s="4" t="s">
        <v>1813</v>
      </c>
      <c r="E54" s="280" t="s">
        <v>8</v>
      </c>
      <c r="F54" s="280" t="s">
        <v>1849</v>
      </c>
    </row>
    <row r="55" spans="1:6" x14ac:dyDescent="0.3">
      <c r="A55" s="321">
        <v>11</v>
      </c>
      <c r="B55" s="322" t="s">
        <v>2480</v>
      </c>
      <c r="C55" s="323">
        <v>5.0740740740740746E-2</v>
      </c>
      <c r="D55" s="4" t="s">
        <v>2481</v>
      </c>
      <c r="E55" s="280" t="s">
        <v>12</v>
      </c>
      <c r="F55" s="281">
        <v>0.75069444444444444</v>
      </c>
    </row>
    <row r="56" spans="1:6" x14ac:dyDescent="0.3">
      <c r="A56" s="321"/>
      <c r="B56" s="322"/>
      <c r="C56" s="323"/>
      <c r="D56" s="4" t="s">
        <v>2482</v>
      </c>
      <c r="E56" s="280" t="s">
        <v>10</v>
      </c>
      <c r="F56" s="281">
        <v>0.99861111111111101</v>
      </c>
    </row>
    <row r="57" spans="1:6" x14ac:dyDescent="0.3">
      <c r="A57" s="321"/>
      <c r="B57" s="322"/>
      <c r="C57" s="323"/>
      <c r="D57" s="4" t="s">
        <v>2483</v>
      </c>
      <c r="E57" s="280" t="s">
        <v>6</v>
      </c>
      <c r="F57" s="282" t="s">
        <v>2484</v>
      </c>
    </row>
    <row r="58" spans="1:6" x14ac:dyDescent="0.3">
      <c r="A58" s="321"/>
      <c r="B58" s="322"/>
      <c r="C58" s="323"/>
      <c r="D58" s="4" t="s">
        <v>2485</v>
      </c>
      <c r="E58" s="280" t="s">
        <v>8</v>
      </c>
      <c r="F58" s="280" t="s">
        <v>1849</v>
      </c>
    </row>
    <row r="59" spans="1:6" x14ac:dyDescent="0.3">
      <c r="A59" s="321"/>
      <c r="B59" s="322"/>
      <c r="C59" s="323"/>
      <c r="D59" s="4" t="s">
        <v>2486</v>
      </c>
      <c r="E59" s="280" t="s">
        <v>4</v>
      </c>
      <c r="F59" s="280" t="s">
        <v>1849</v>
      </c>
    </row>
    <row r="60" spans="1:6" x14ac:dyDescent="0.3">
      <c r="A60" s="321">
        <v>12</v>
      </c>
      <c r="B60" s="322" t="s">
        <v>1826</v>
      </c>
      <c r="C60" s="323">
        <v>5.7615740740740738E-2</v>
      </c>
      <c r="D60" s="4" t="s">
        <v>2487</v>
      </c>
      <c r="E60" s="280" t="s">
        <v>8</v>
      </c>
      <c r="F60" s="282" t="s">
        <v>2488</v>
      </c>
    </row>
    <row r="61" spans="1:6" x14ac:dyDescent="0.3">
      <c r="A61" s="321"/>
      <c r="B61" s="322"/>
      <c r="C61" s="323"/>
      <c r="D61" s="4" t="s">
        <v>2489</v>
      </c>
      <c r="E61" s="280" t="s">
        <v>4</v>
      </c>
      <c r="F61" s="282" t="s">
        <v>2490</v>
      </c>
    </row>
    <row r="62" spans="1:6" x14ac:dyDescent="0.3">
      <c r="A62" s="321"/>
      <c r="B62" s="322"/>
      <c r="C62" s="323"/>
      <c r="D62" s="4" t="s">
        <v>2491</v>
      </c>
      <c r="E62" s="280" t="s">
        <v>10</v>
      </c>
      <c r="F62" s="282" t="s">
        <v>2492</v>
      </c>
    </row>
    <row r="63" spans="1:6" x14ac:dyDescent="0.3">
      <c r="A63" s="321"/>
      <c r="B63" s="322"/>
      <c r="C63" s="323"/>
      <c r="D63" s="4" t="s">
        <v>2493</v>
      </c>
      <c r="E63" s="280" t="s">
        <v>12</v>
      </c>
      <c r="F63" s="280" t="s">
        <v>1849</v>
      </c>
    </row>
    <row r="64" spans="1:6" x14ac:dyDescent="0.3">
      <c r="A64" s="321"/>
      <c r="B64" s="322"/>
      <c r="C64" s="323"/>
      <c r="D64" s="4" t="s">
        <v>2494</v>
      </c>
      <c r="E64" s="280" t="s">
        <v>6</v>
      </c>
      <c r="F64" s="280" t="s">
        <v>1849</v>
      </c>
    </row>
    <row r="65" spans="1:6" x14ac:dyDescent="0.3">
      <c r="A65" s="321">
        <v>13</v>
      </c>
      <c r="B65" s="322" t="s">
        <v>1866</v>
      </c>
      <c r="C65" s="323">
        <v>6.5416666666666665E-2</v>
      </c>
      <c r="D65" s="4" t="s">
        <v>2495</v>
      </c>
      <c r="E65" s="280" t="s">
        <v>6</v>
      </c>
      <c r="F65" s="282" t="s">
        <v>2496</v>
      </c>
    </row>
    <row r="66" spans="1:6" x14ac:dyDescent="0.3">
      <c r="A66" s="321"/>
      <c r="B66" s="322"/>
      <c r="C66" s="323"/>
      <c r="D66" s="4" t="s">
        <v>1868</v>
      </c>
      <c r="E66" s="280" t="s">
        <v>4</v>
      </c>
      <c r="F66" s="282" t="s">
        <v>2497</v>
      </c>
    </row>
    <row r="67" spans="1:6" x14ac:dyDescent="0.3">
      <c r="A67" s="321"/>
      <c r="B67" s="322"/>
      <c r="C67" s="323"/>
      <c r="D67" s="4" t="s">
        <v>2498</v>
      </c>
      <c r="E67" s="280" t="s">
        <v>10</v>
      </c>
      <c r="F67" s="282" t="s">
        <v>2499</v>
      </c>
    </row>
    <row r="68" spans="1:6" x14ac:dyDescent="0.3">
      <c r="A68" s="321"/>
      <c r="B68" s="322"/>
      <c r="C68" s="323"/>
      <c r="D68" s="4" t="s">
        <v>2500</v>
      </c>
      <c r="E68" s="280" t="s">
        <v>12</v>
      </c>
      <c r="F68" s="280" t="s">
        <v>1849</v>
      </c>
    </row>
    <row r="69" spans="1:6" x14ac:dyDescent="0.3">
      <c r="A69" s="321"/>
      <c r="B69" s="322"/>
      <c r="C69" s="323"/>
      <c r="D69" s="4" t="s">
        <v>2501</v>
      </c>
      <c r="E69" s="280" t="s">
        <v>8</v>
      </c>
      <c r="F69" s="280" t="s">
        <v>1849</v>
      </c>
    </row>
    <row r="70" spans="1:6" x14ac:dyDescent="0.3">
      <c r="A70" s="321">
        <v>14</v>
      </c>
      <c r="B70" s="322" t="s">
        <v>1838</v>
      </c>
      <c r="C70" s="323">
        <v>7.4687500000000004E-2</v>
      </c>
      <c r="D70" s="4" t="s">
        <v>2502</v>
      </c>
      <c r="E70" s="280" t="s">
        <v>10</v>
      </c>
      <c r="F70" s="282" t="s">
        <v>2363</v>
      </c>
    </row>
    <row r="71" spans="1:6" x14ac:dyDescent="0.3">
      <c r="A71" s="321"/>
      <c r="B71" s="322"/>
      <c r="C71" s="323"/>
      <c r="D71" s="4" t="s">
        <v>2503</v>
      </c>
      <c r="E71" s="280" t="s">
        <v>6</v>
      </c>
      <c r="F71" s="282" t="s">
        <v>2504</v>
      </c>
    </row>
    <row r="72" spans="1:6" x14ac:dyDescent="0.3">
      <c r="A72" s="321"/>
      <c r="B72" s="322"/>
      <c r="C72" s="323"/>
      <c r="D72" s="4" t="s">
        <v>2505</v>
      </c>
      <c r="E72" s="280" t="s">
        <v>8</v>
      </c>
      <c r="F72" s="282" t="s">
        <v>2506</v>
      </c>
    </row>
    <row r="73" spans="1:6" x14ac:dyDescent="0.3">
      <c r="A73" s="321"/>
      <c r="B73" s="322"/>
      <c r="C73" s="323"/>
      <c r="D73" s="4" t="s">
        <v>2507</v>
      </c>
      <c r="E73" s="280" t="s">
        <v>12</v>
      </c>
      <c r="F73" s="280" t="s">
        <v>1849</v>
      </c>
    </row>
    <row r="74" spans="1:6" x14ac:dyDescent="0.3">
      <c r="A74" s="321"/>
      <c r="B74" s="322"/>
      <c r="C74" s="323"/>
      <c r="D74" s="4" t="s">
        <v>2508</v>
      </c>
      <c r="E74" s="280" t="s">
        <v>4</v>
      </c>
      <c r="F74" s="280" t="s">
        <v>1849</v>
      </c>
    </row>
    <row r="75" spans="1:6" x14ac:dyDescent="0.3">
      <c r="A75" s="321">
        <v>15</v>
      </c>
      <c r="B75" s="322" t="s">
        <v>2635</v>
      </c>
      <c r="C75" s="323">
        <v>2.3631944444444444</v>
      </c>
      <c r="D75" s="4" t="s">
        <v>2509</v>
      </c>
      <c r="E75" s="280" t="s">
        <v>6</v>
      </c>
      <c r="F75" s="282" t="s">
        <v>2510</v>
      </c>
    </row>
    <row r="76" spans="1:6" x14ac:dyDescent="0.3">
      <c r="A76" s="321"/>
      <c r="B76" s="322"/>
      <c r="C76" s="323"/>
      <c r="D76" s="4" t="s">
        <v>2511</v>
      </c>
      <c r="E76" s="280" t="s">
        <v>10</v>
      </c>
      <c r="F76" s="282" t="s">
        <v>2512</v>
      </c>
    </row>
    <row r="77" spans="1:6" x14ac:dyDescent="0.3">
      <c r="A77" s="321"/>
      <c r="B77" s="322"/>
      <c r="C77" s="323"/>
      <c r="D77" s="4" t="s">
        <v>2513</v>
      </c>
      <c r="E77" s="280" t="s">
        <v>12</v>
      </c>
      <c r="F77" s="280" t="s">
        <v>1849</v>
      </c>
    </row>
    <row r="78" spans="1:6" x14ac:dyDescent="0.3">
      <c r="A78" s="321"/>
      <c r="B78" s="322"/>
      <c r="C78" s="323"/>
      <c r="D78" s="4" t="s">
        <v>2514</v>
      </c>
      <c r="E78" s="280" t="s">
        <v>8</v>
      </c>
      <c r="F78" s="280" t="s">
        <v>1849</v>
      </c>
    </row>
    <row r="79" spans="1:6" x14ac:dyDescent="0.3">
      <c r="A79" s="321"/>
      <c r="B79" s="322"/>
      <c r="C79" s="323"/>
      <c r="D79" s="4" t="s">
        <v>2515</v>
      </c>
      <c r="E79" s="280" t="s">
        <v>4</v>
      </c>
      <c r="F79" s="280" t="s">
        <v>1849</v>
      </c>
    </row>
    <row r="80" spans="1:6" x14ac:dyDescent="0.3">
      <c r="A80" s="321">
        <v>16</v>
      </c>
      <c r="B80" s="322" t="s">
        <v>2516</v>
      </c>
      <c r="C80" s="323">
        <v>8.5972222222222228E-2</v>
      </c>
      <c r="D80" s="4" t="s">
        <v>2517</v>
      </c>
      <c r="E80" s="280" t="s">
        <v>6</v>
      </c>
      <c r="F80" s="282" t="s">
        <v>2518</v>
      </c>
    </row>
    <row r="81" spans="1:6" x14ac:dyDescent="0.3">
      <c r="A81" s="321"/>
      <c r="B81" s="322"/>
      <c r="C81" s="323"/>
      <c r="D81" s="4" t="s">
        <v>2519</v>
      </c>
      <c r="E81" s="280" t="s">
        <v>8</v>
      </c>
      <c r="F81" s="282" t="s">
        <v>2520</v>
      </c>
    </row>
    <row r="82" spans="1:6" x14ac:dyDescent="0.3">
      <c r="A82" s="321"/>
      <c r="B82" s="322"/>
      <c r="C82" s="323"/>
      <c r="D82" s="4" t="s">
        <v>2521</v>
      </c>
      <c r="E82" s="280" t="s">
        <v>12</v>
      </c>
      <c r="F82" s="280" t="s">
        <v>1849</v>
      </c>
    </row>
    <row r="83" spans="1:6" x14ac:dyDescent="0.3">
      <c r="A83" s="321"/>
      <c r="B83" s="322"/>
      <c r="C83" s="323"/>
      <c r="D83" s="4" t="s">
        <v>2339</v>
      </c>
      <c r="E83" s="280" t="s">
        <v>10</v>
      </c>
      <c r="F83" s="280" t="s">
        <v>1849</v>
      </c>
    </row>
    <row r="84" spans="1:6" x14ac:dyDescent="0.3">
      <c r="A84" s="321"/>
      <c r="B84" s="322"/>
      <c r="C84" s="323"/>
      <c r="D84" s="4" t="s">
        <v>2522</v>
      </c>
      <c r="E84" s="280" t="s">
        <v>4</v>
      </c>
      <c r="F84" s="280" t="s">
        <v>1849</v>
      </c>
    </row>
    <row r="85" spans="1:6" x14ac:dyDescent="0.3">
      <c r="A85" s="321">
        <v>17</v>
      </c>
      <c r="B85" s="322" t="s">
        <v>2636</v>
      </c>
      <c r="C85" s="323">
        <v>9.1018518518518512E-2</v>
      </c>
      <c r="D85" s="4" t="s">
        <v>2523</v>
      </c>
      <c r="E85" s="280" t="s">
        <v>10</v>
      </c>
      <c r="F85" s="282" t="s">
        <v>2524</v>
      </c>
    </row>
    <row r="86" spans="1:6" x14ac:dyDescent="0.3">
      <c r="A86" s="321"/>
      <c r="B86" s="322"/>
      <c r="C86" s="323"/>
      <c r="D86" s="4" t="s">
        <v>2525</v>
      </c>
      <c r="E86" s="280" t="s">
        <v>8</v>
      </c>
      <c r="F86" s="282" t="s">
        <v>2526</v>
      </c>
    </row>
    <row r="87" spans="1:6" x14ac:dyDescent="0.3">
      <c r="A87" s="321"/>
      <c r="B87" s="322"/>
      <c r="C87" s="323"/>
      <c r="D87" s="4" t="s">
        <v>2527</v>
      </c>
      <c r="E87" s="280" t="s">
        <v>12</v>
      </c>
      <c r="F87" s="280" t="s">
        <v>1849</v>
      </c>
    </row>
    <row r="88" spans="1:6" x14ac:dyDescent="0.3">
      <c r="A88" s="321"/>
      <c r="B88" s="322"/>
      <c r="C88" s="323"/>
      <c r="D88" s="4" t="s">
        <v>2528</v>
      </c>
      <c r="E88" s="280" t="s">
        <v>6</v>
      </c>
      <c r="F88" s="280" t="s">
        <v>1849</v>
      </c>
    </row>
    <row r="89" spans="1:6" x14ac:dyDescent="0.3">
      <c r="A89" s="321"/>
      <c r="B89" s="322"/>
      <c r="C89" s="323"/>
      <c r="D89" s="4" t="s">
        <v>2529</v>
      </c>
      <c r="E89" s="280" t="s">
        <v>4</v>
      </c>
      <c r="F89" s="280" t="s">
        <v>1849</v>
      </c>
    </row>
    <row r="90" spans="1:6" x14ac:dyDescent="0.3">
      <c r="A90" s="321">
        <v>18</v>
      </c>
      <c r="B90" s="322" t="s">
        <v>2637</v>
      </c>
      <c r="C90" s="323">
        <v>4.296296296296296E-2</v>
      </c>
      <c r="D90" s="4" t="s">
        <v>2530</v>
      </c>
      <c r="E90" s="280" t="s">
        <v>10</v>
      </c>
      <c r="F90" s="282" t="s">
        <v>2531</v>
      </c>
    </row>
    <row r="91" spans="1:6" x14ac:dyDescent="0.3">
      <c r="A91" s="321"/>
      <c r="B91" s="322"/>
      <c r="C91" s="323"/>
      <c r="D91" s="4" t="s">
        <v>2532</v>
      </c>
      <c r="E91" s="280" t="s">
        <v>12</v>
      </c>
      <c r="F91" s="280" t="s">
        <v>1849</v>
      </c>
    </row>
    <row r="92" spans="1:6" x14ac:dyDescent="0.3">
      <c r="A92" s="321"/>
      <c r="B92" s="322"/>
      <c r="C92" s="323"/>
      <c r="D92" s="4" t="s">
        <v>2533</v>
      </c>
      <c r="E92" s="280" t="s">
        <v>8</v>
      </c>
      <c r="F92" s="280" t="s">
        <v>1849</v>
      </c>
    </row>
    <row r="93" spans="1:6" x14ac:dyDescent="0.3">
      <c r="A93" s="321"/>
      <c r="B93" s="322"/>
      <c r="C93" s="323"/>
      <c r="D93" s="4" t="s">
        <v>2534</v>
      </c>
      <c r="E93" s="280" t="s">
        <v>6</v>
      </c>
      <c r="F93" s="280" t="s">
        <v>1849</v>
      </c>
    </row>
    <row r="94" spans="1:6" x14ac:dyDescent="0.3">
      <c r="A94" s="321"/>
      <c r="B94" s="322"/>
      <c r="C94" s="323"/>
      <c r="D94" s="4" t="s">
        <v>2535</v>
      </c>
      <c r="E94" s="280" t="s">
        <v>4</v>
      </c>
      <c r="F94" s="280" t="s">
        <v>1849</v>
      </c>
    </row>
    <row r="95" spans="1:6" x14ac:dyDescent="0.3">
      <c r="A95" s="278"/>
      <c r="B95" s="279"/>
      <c r="C95" s="278"/>
      <c r="D95" s="279"/>
      <c r="E95" s="278"/>
      <c r="F95" s="278"/>
    </row>
    <row r="96" spans="1:6" ht="18" x14ac:dyDescent="0.35">
      <c r="A96" s="285" t="s">
        <v>2629</v>
      </c>
    </row>
    <row r="97" spans="1:6" ht="18" x14ac:dyDescent="0.35">
      <c r="A97" s="238" t="s">
        <v>2628</v>
      </c>
    </row>
    <row r="98" spans="1:6" ht="18" x14ac:dyDescent="0.35">
      <c r="A98" s="238"/>
    </row>
    <row r="99" spans="1:6" ht="15" customHeight="1" x14ac:dyDescent="0.3">
      <c r="A99" s="330" t="s">
        <v>2</v>
      </c>
      <c r="B99" s="330"/>
      <c r="C99" s="330"/>
      <c r="D99" s="330" t="s">
        <v>3</v>
      </c>
      <c r="E99" s="330"/>
      <c r="F99" s="330"/>
    </row>
    <row r="100" spans="1:6" ht="15.6" x14ac:dyDescent="0.3">
      <c r="A100" s="241" t="s">
        <v>1961</v>
      </c>
      <c r="B100" s="276" t="s">
        <v>1962</v>
      </c>
      <c r="C100" s="243" t="s">
        <v>930</v>
      </c>
      <c r="D100" s="241" t="s">
        <v>1963</v>
      </c>
      <c r="E100" s="241" t="s">
        <v>1964</v>
      </c>
      <c r="F100" s="241" t="s">
        <v>930</v>
      </c>
    </row>
    <row r="101" spans="1:6" x14ac:dyDescent="0.3">
      <c r="A101" s="321">
        <v>1</v>
      </c>
      <c r="B101" s="322" t="s">
        <v>2356</v>
      </c>
      <c r="C101" s="323">
        <v>2.4486111111111111</v>
      </c>
      <c r="D101" s="4" t="s">
        <v>2357</v>
      </c>
      <c r="E101" s="280" t="s">
        <v>107</v>
      </c>
      <c r="F101" s="281">
        <v>0.59097222222222223</v>
      </c>
    </row>
    <row r="102" spans="1:6" x14ac:dyDescent="0.3">
      <c r="A102" s="321"/>
      <c r="B102" s="322"/>
      <c r="C102" s="323"/>
      <c r="D102" s="4" t="s">
        <v>2359</v>
      </c>
      <c r="E102" s="280" t="s">
        <v>99</v>
      </c>
      <c r="F102" s="281">
        <v>0.60416666666666663</v>
      </c>
    </row>
    <row r="103" spans="1:6" x14ac:dyDescent="0.3">
      <c r="A103" s="321"/>
      <c r="B103" s="322"/>
      <c r="C103" s="323"/>
      <c r="D103" s="4" t="s">
        <v>2536</v>
      </c>
      <c r="E103" s="280" t="s">
        <v>105</v>
      </c>
      <c r="F103" s="281">
        <v>0.61875000000000002</v>
      </c>
    </row>
    <row r="104" spans="1:6" x14ac:dyDescent="0.3">
      <c r="A104" s="321"/>
      <c r="B104" s="322"/>
      <c r="C104" s="323"/>
      <c r="D104" s="4" t="s">
        <v>2358</v>
      </c>
      <c r="E104" s="280" t="s">
        <v>103</v>
      </c>
      <c r="F104" s="281">
        <v>0.63472222222222219</v>
      </c>
    </row>
    <row r="105" spans="1:6" x14ac:dyDescent="0.3">
      <c r="A105" s="321"/>
      <c r="B105" s="322"/>
      <c r="C105" s="323"/>
      <c r="D105" s="4" t="s">
        <v>2537</v>
      </c>
      <c r="E105" s="280" t="s">
        <v>101</v>
      </c>
      <c r="F105" s="281">
        <v>0.7090277777777777</v>
      </c>
    </row>
    <row r="106" spans="1:6" x14ac:dyDescent="0.3">
      <c r="A106" s="321">
        <v>2</v>
      </c>
      <c r="B106" s="322" t="s">
        <v>2633</v>
      </c>
      <c r="C106" s="323">
        <v>4.3750000000000004E-2</v>
      </c>
      <c r="D106" s="4" t="s">
        <v>1892</v>
      </c>
      <c r="E106" s="280" t="s">
        <v>105</v>
      </c>
      <c r="F106" s="281">
        <v>0.53472222222222221</v>
      </c>
    </row>
    <row r="107" spans="1:6" x14ac:dyDescent="0.3">
      <c r="A107" s="321"/>
      <c r="B107" s="322"/>
      <c r="C107" s="323"/>
      <c r="D107" s="4" t="s">
        <v>1893</v>
      </c>
      <c r="E107" s="280" t="s">
        <v>101</v>
      </c>
      <c r="F107" s="281">
        <v>0.6</v>
      </c>
    </row>
    <row r="108" spans="1:6" x14ac:dyDescent="0.3">
      <c r="A108" s="321"/>
      <c r="B108" s="322"/>
      <c r="C108" s="323"/>
      <c r="D108" s="4" t="s">
        <v>1896</v>
      </c>
      <c r="E108" s="280" t="s">
        <v>107</v>
      </c>
      <c r="F108" s="281">
        <v>0.67569444444444438</v>
      </c>
    </row>
    <row r="109" spans="1:6" x14ac:dyDescent="0.3">
      <c r="A109" s="321"/>
      <c r="B109" s="322"/>
      <c r="C109" s="323"/>
      <c r="D109" s="4" t="s">
        <v>2538</v>
      </c>
      <c r="E109" s="280" t="s">
        <v>99</v>
      </c>
      <c r="F109" s="281">
        <v>0.81458333333333333</v>
      </c>
    </row>
    <row r="110" spans="1:6" x14ac:dyDescent="0.3">
      <c r="A110" s="321"/>
      <c r="B110" s="322"/>
      <c r="C110" s="323"/>
      <c r="D110" s="4" t="s">
        <v>2539</v>
      </c>
      <c r="E110" s="280" t="s">
        <v>103</v>
      </c>
      <c r="F110" s="281">
        <v>0.94236111111111109</v>
      </c>
    </row>
    <row r="111" spans="1:6" x14ac:dyDescent="0.3">
      <c r="A111" s="321">
        <v>3</v>
      </c>
      <c r="B111" s="322" t="s">
        <v>1882</v>
      </c>
      <c r="C111" s="323">
        <v>4.6990740740740743E-2</v>
      </c>
      <c r="D111" s="4" t="s">
        <v>1884</v>
      </c>
      <c r="E111" s="280" t="s">
        <v>105</v>
      </c>
      <c r="F111" s="281">
        <v>0.58124999999999993</v>
      </c>
    </row>
    <row r="112" spans="1:6" x14ac:dyDescent="0.3">
      <c r="A112" s="321"/>
      <c r="B112" s="322"/>
      <c r="C112" s="323"/>
      <c r="D112" s="4" t="s">
        <v>1886</v>
      </c>
      <c r="E112" s="280" t="s">
        <v>101</v>
      </c>
      <c r="F112" s="281">
        <v>0.64513888888888882</v>
      </c>
    </row>
    <row r="113" spans="1:6" x14ac:dyDescent="0.3">
      <c r="A113" s="321"/>
      <c r="B113" s="322"/>
      <c r="C113" s="323"/>
      <c r="D113" s="4" t="s">
        <v>2540</v>
      </c>
      <c r="E113" s="280" t="s">
        <v>103</v>
      </c>
      <c r="F113" s="281">
        <v>0.77569444444444446</v>
      </c>
    </row>
    <row r="114" spans="1:6" x14ac:dyDescent="0.3">
      <c r="A114" s="321"/>
      <c r="B114" s="322"/>
      <c r="C114" s="323"/>
      <c r="D114" s="4" t="s">
        <v>1885</v>
      </c>
      <c r="E114" s="280" t="s">
        <v>99</v>
      </c>
      <c r="F114" s="281">
        <v>0.81736111111111109</v>
      </c>
    </row>
    <row r="115" spans="1:6" x14ac:dyDescent="0.3">
      <c r="A115" s="321"/>
      <c r="B115" s="322"/>
      <c r="C115" s="323"/>
      <c r="D115" s="4" t="s">
        <v>2345</v>
      </c>
      <c r="E115" s="280" t="s">
        <v>107</v>
      </c>
      <c r="F115" s="281">
        <v>0.82777777777777783</v>
      </c>
    </row>
    <row r="116" spans="1:6" x14ac:dyDescent="0.3">
      <c r="A116" s="321">
        <v>4</v>
      </c>
      <c r="B116" s="322" t="s">
        <v>2480</v>
      </c>
      <c r="C116" s="323">
        <v>5.0439814814814819E-2</v>
      </c>
      <c r="D116" s="4" t="s">
        <v>2541</v>
      </c>
      <c r="E116" s="280" t="s">
        <v>105</v>
      </c>
      <c r="F116" s="281">
        <v>0.55208333333333337</v>
      </c>
    </row>
    <row r="117" spans="1:6" x14ac:dyDescent="0.3">
      <c r="A117" s="321"/>
      <c r="B117" s="322"/>
      <c r="C117" s="323"/>
      <c r="D117" s="4" t="s">
        <v>2542</v>
      </c>
      <c r="E117" s="280" t="s">
        <v>103</v>
      </c>
      <c r="F117" s="281">
        <v>0.77638888888888891</v>
      </c>
    </row>
    <row r="118" spans="1:6" x14ac:dyDescent="0.3">
      <c r="A118" s="321"/>
      <c r="B118" s="322"/>
      <c r="C118" s="323"/>
      <c r="D118" s="4" t="s">
        <v>2543</v>
      </c>
      <c r="E118" s="280" t="s">
        <v>101</v>
      </c>
      <c r="F118" s="281">
        <v>0.82916666666666661</v>
      </c>
    </row>
    <row r="119" spans="1:6" x14ac:dyDescent="0.3">
      <c r="A119" s="321"/>
      <c r="B119" s="322"/>
      <c r="C119" s="323"/>
      <c r="D119" s="4" t="s">
        <v>2544</v>
      </c>
      <c r="E119" s="280" t="s">
        <v>99</v>
      </c>
      <c r="F119" s="281">
        <v>0.86875000000000002</v>
      </c>
    </row>
    <row r="120" spans="1:6" x14ac:dyDescent="0.3">
      <c r="A120" s="321"/>
      <c r="B120" s="322"/>
      <c r="C120" s="323"/>
      <c r="D120" s="4" t="s">
        <v>2545</v>
      </c>
      <c r="E120" s="280" t="s">
        <v>107</v>
      </c>
      <c r="F120" s="282" t="s">
        <v>2546</v>
      </c>
    </row>
    <row r="121" spans="1:6" x14ac:dyDescent="0.3">
      <c r="A121" s="321">
        <v>5</v>
      </c>
      <c r="B121" s="322" t="s">
        <v>2547</v>
      </c>
      <c r="C121" s="323">
        <v>5.078703703703704E-2</v>
      </c>
      <c r="D121" s="4" t="s">
        <v>2548</v>
      </c>
      <c r="E121" s="280" t="s">
        <v>103</v>
      </c>
      <c r="F121" s="281">
        <v>0.59166666666666667</v>
      </c>
    </row>
    <row r="122" spans="1:6" x14ac:dyDescent="0.3">
      <c r="A122" s="321"/>
      <c r="B122" s="322"/>
      <c r="C122" s="323"/>
      <c r="D122" s="4" t="s">
        <v>2549</v>
      </c>
      <c r="E122" s="280" t="s">
        <v>107</v>
      </c>
      <c r="F122" s="281">
        <v>0.60138888888888886</v>
      </c>
    </row>
    <row r="123" spans="1:6" x14ac:dyDescent="0.3">
      <c r="A123" s="321"/>
      <c r="B123" s="322"/>
      <c r="C123" s="323"/>
      <c r="D123" s="4" t="s">
        <v>2550</v>
      </c>
      <c r="E123" s="280" t="s">
        <v>105</v>
      </c>
      <c r="F123" s="281">
        <v>0.87083333333333324</v>
      </c>
    </row>
    <row r="124" spans="1:6" x14ac:dyDescent="0.3">
      <c r="A124" s="321"/>
      <c r="B124" s="322"/>
      <c r="C124" s="323"/>
      <c r="D124" s="4" t="s">
        <v>2551</v>
      </c>
      <c r="E124" s="280" t="s">
        <v>101</v>
      </c>
      <c r="F124" s="281">
        <v>0.98333333333333339</v>
      </c>
    </row>
    <row r="125" spans="1:6" x14ac:dyDescent="0.3">
      <c r="A125" s="321"/>
      <c r="B125" s="322"/>
      <c r="C125" s="323"/>
      <c r="D125" s="4" t="s">
        <v>2552</v>
      </c>
      <c r="E125" s="280" t="s">
        <v>99</v>
      </c>
      <c r="F125" s="282" t="s">
        <v>2553</v>
      </c>
    </row>
    <row r="126" spans="1:6" ht="15.75" customHeight="1" x14ac:dyDescent="0.3">
      <c r="A126" s="321">
        <v>6</v>
      </c>
      <c r="B126" s="322" t="s">
        <v>2638</v>
      </c>
      <c r="C126" s="323">
        <v>5.2361111111111108E-2</v>
      </c>
      <c r="D126" s="4" t="s">
        <v>1914</v>
      </c>
      <c r="E126" s="280" t="s">
        <v>103</v>
      </c>
      <c r="F126" s="281">
        <v>0.71319444444444446</v>
      </c>
    </row>
    <row r="127" spans="1:6" x14ac:dyDescent="0.3">
      <c r="A127" s="321"/>
      <c r="B127" s="322"/>
      <c r="C127" s="323"/>
      <c r="D127" s="4" t="s">
        <v>1911</v>
      </c>
      <c r="E127" s="280" t="s">
        <v>101</v>
      </c>
      <c r="F127" s="281">
        <v>0.75208333333333333</v>
      </c>
    </row>
    <row r="128" spans="1:6" x14ac:dyDescent="0.3">
      <c r="A128" s="321"/>
      <c r="B128" s="322"/>
      <c r="C128" s="323"/>
      <c r="D128" s="4" t="s">
        <v>2554</v>
      </c>
      <c r="E128" s="280" t="s">
        <v>105</v>
      </c>
      <c r="F128" s="281">
        <v>0.78125</v>
      </c>
    </row>
    <row r="129" spans="1:6" x14ac:dyDescent="0.3">
      <c r="A129" s="321"/>
      <c r="B129" s="322"/>
      <c r="C129" s="323"/>
      <c r="D129" s="4" t="s">
        <v>2365</v>
      </c>
      <c r="E129" s="280" t="s">
        <v>99</v>
      </c>
      <c r="F129" s="281">
        <v>0.89513888888888893</v>
      </c>
    </row>
    <row r="130" spans="1:6" x14ac:dyDescent="0.3">
      <c r="A130" s="321"/>
      <c r="B130" s="322"/>
      <c r="C130" s="323"/>
      <c r="D130" s="4" t="s">
        <v>2555</v>
      </c>
      <c r="E130" s="280" t="s">
        <v>107</v>
      </c>
      <c r="F130" s="280" t="s">
        <v>1849</v>
      </c>
    </row>
    <row r="131" spans="1:6" x14ac:dyDescent="0.3">
      <c r="A131" s="339">
        <v>7</v>
      </c>
      <c r="B131" s="337" t="s">
        <v>2556</v>
      </c>
      <c r="C131" s="338">
        <v>5.8275462962962966E-2</v>
      </c>
      <c r="D131" s="4" t="s">
        <v>2557</v>
      </c>
      <c r="E131" s="280" t="s">
        <v>103</v>
      </c>
      <c r="F131" s="281">
        <v>0.68402777777777779</v>
      </c>
    </row>
    <row r="132" spans="1:6" x14ac:dyDescent="0.3">
      <c r="A132" s="339"/>
      <c r="B132" s="337"/>
      <c r="C132" s="339"/>
      <c r="D132" s="4" t="s">
        <v>2558</v>
      </c>
      <c r="E132" s="280" t="s">
        <v>99</v>
      </c>
      <c r="F132" s="281">
        <v>0.78263888888888899</v>
      </c>
    </row>
    <row r="133" spans="1:6" x14ac:dyDescent="0.3">
      <c r="A133" s="339"/>
      <c r="B133" s="337"/>
      <c r="C133" s="339"/>
      <c r="D133" s="4" t="s">
        <v>2559</v>
      </c>
      <c r="E133" s="280" t="s">
        <v>107</v>
      </c>
      <c r="F133" s="281">
        <v>0.86111111111111116</v>
      </c>
    </row>
    <row r="134" spans="1:6" x14ac:dyDescent="0.3">
      <c r="A134" s="339"/>
      <c r="B134" s="337"/>
      <c r="C134" s="339"/>
      <c r="D134" s="4" t="s">
        <v>2560</v>
      </c>
      <c r="E134" s="280" t="s">
        <v>105</v>
      </c>
      <c r="F134" s="282" t="s">
        <v>2561</v>
      </c>
    </row>
    <row r="135" spans="1:6" x14ac:dyDescent="0.3">
      <c r="A135" s="321">
        <v>8</v>
      </c>
      <c r="B135" s="322" t="s">
        <v>2639</v>
      </c>
      <c r="C135" s="323">
        <v>6.986111111111111E-2</v>
      </c>
      <c r="D135" s="4" t="s">
        <v>2562</v>
      </c>
      <c r="E135" s="280" t="s">
        <v>103</v>
      </c>
      <c r="F135" s="281">
        <v>0.82638888888888884</v>
      </c>
    </row>
    <row r="136" spans="1:6" x14ac:dyDescent="0.3">
      <c r="A136" s="321"/>
      <c r="B136" s="322"/>
      <c r="C136" s="323"/>
      <c r="D136" s="4" t="s">
        <v>2563</v>
      </c>
      <c r="E136" s="280" t="s">
        <v>99</v>
      </c>
      <c r="F136" s="282" t="s">
        <v>2553</v>
      </c>
    </row>
    <row r="137" spans="1:6" x14ac:dyDescent="0.3">
      <c r="A137" s="321"/>
      <c r="B137" s="322"/>
      <c r="C137" s="323"/>
      <c r="D137" s="4" t="s">
        <v>2564</v>
      </c>
      <c r="E137" s="280" t="s">
        <v>107</v>
      </c>
      <c r="F137" s="282" t="s">
        <v>2565</v>
      </c>
    </row>
    <row r="138" spans="1:6" x14ac:dyDescent="0.3">
      <c r="A138" s="321"/>
      <c r="B138" s="322"/>
      <c r="C138" s="323"/>
      <c r="D138" s="4" t="s">
        <v>2566</v>
      </c>
      <c r="E138" s="280" t="s">
        <v>101</v>
      </c>
      <c r="F138" s="282" t="s">
        <v>2567</v>
      </c>
    </row>
    <row r="139" spans="1:6" x14ac:dyDescent="0.3">
      <c r="A139" s="321"/>
      <c r="B139" s="322"/>
      <c r="C139" s="323"/>
      <c r="D139" s="4" t="s">
        <v>2568</v>
      </c>
      <c r="E139" s="280" t="s">
        <v>105</v>
      </c>
      <c r="F139" s="282" t="s">
        <v>2569</v>
      </c>
    </row>
    <row r="140" spans="1:6" x14ac:dyDescent="0.3">
      <c r="A140" s="321">
        <v>9</v>
      </c>
      <c r="B140" s="322" t="s">
        <v>2640</v>
      </c>
      <c r="C140" s="323">
        <v>7.5729166666666667E-2</v>
      </c>
      <c r="D140" s="4" t="s">
        <v>2369</v>
      </c>
      <c r="E140" s="280" t="s">
        <v>99</v>
      </c>
      <c r="F140" s="281">
        <v>0.99652777777777779</v>
      </c>
    </row>
    <row r="141" spans="1:6" x14ac:dyDescent="0.3">
      <c r="A141" s="321"/>
      <c r="B141" s="322"/>
      <c r="C141" s="323"/>
      <c r="D141" s="4" t="s">
        <v>2570</v>
      </c>
      <c r="E141" s="280" t="s">
        <v>105</v>
      </c>
      <c r="F141" s="282" t="s">
        <v>2571</v>
      </c>
    </row>
    <row r="142" spans="1:6" x14ac:dyDescent="0.3">
      <c r="A142" s="321"/>
      <c r="B142" s="322"/>
      <c r="C142" s="323"/>
      <c r="D142" s="4" t="s">
        <v>2572</v>
      </c>
      <c r="E142" s="280" t="s">
        <v>107</v>
      </c>
      <c r="F142" s="282" t="s">
        <v>2573</v>
      </c>
    </row>
    <row r="143" spans="1:6" x14ac:dyDescent="0.3">
      <c r="A143" s="321"/>
      <c r="B143" s="322"/>
      <c r="C143" s="323"/>
      <c r="D143" s="4" t="s">
        <v>2574</v>
      </c>
      <c r="E143" s="280" t="s">
        <v>103</v>
      </c>
      <c r="F143" s="282" t="s">
        <v>2575</v>
      </c>
    </row>
    <row r="144" spans="1:6" x14ac:dyDescent="0.3">
      <c r="A144" s="321"/>
      <c r="B144" s="322"/>
      <c r="C144" s="323"/>
      <c r="D144" s="4" t="s">
        <v>2576</v>
      </c>
      <c r="E144" s="280" t="s">
        <v>101</v>
      </c>
      <c r="F144" s="280" t="s">
        <v>1849</v>
      </c>
    </row>
    <row r="145" spans="1:6" x14ac:dyDescent="0.3">
      <c r="A145" s="321">
        <v>10</v>
      </c>
      <c r="B145" s="322" t="s">
        <v>2637</v>
      </c>
      <c r="C145" s="323">
        <v>0.10790509259259258</v>
      </c>
      <c r="D145" s="4" t="s">
        <v>2577</v>
      </c>
      <c r="E145" s="280" t="s">
        <v>99</v>
      </c>
      <c r="F145" s="282" t="s">
        <v>2578</v>
      </c>
    </row>
    <row r="146" spans="1:6" x14ac:dyDescent="0.3">
      <c r="A146" s="321"/>
      <c r="B146" s="322"/>
      <c r="C146" s="323"/>
      <c r="D146" s="4" t="s">
        <v>2579</v>
      </c>
      <c r="E146" s="280" t="s">
        <v>105</v>
      </c>
      <c r="F146" s="282" t="s">
        <v>2300</v>
      </c>
    </row>
    <row r="147" spans="1:6" x14ac:dyDescent="0.3">
      <c r="A147" s="321"/>
      <c r="B147" s="322"/>
      <c r="C147" s="323"/>
      <c r="D147" s="4" t="s">
        <v>2580</v>
      </c>
      <c r="E147" s="280" t="s">
        <v>103</v>
      </c>
      <c r="F147" s="282" t="s">
        <v>2581</v>
      </c>
    </row>
    <row r="148" spans="1:6" x14ac:dyDescent="0.3">
      <c r="A148" s="321"/>
      <c r="B148" s="322"/>
      <c r="C148" s="323"/>
      <c r="D148" s="4" t="s">
        <v>2582</v>
      </c>
      <c r="E148" s="280" t="s">
        <v>101</v>
      </c>
      <c r="F148" s="282" t="s">
        <v>2583</v>
      </c>
    </row>
    <row r="149" spans="1:6" x14ac:dyDescent="0.3">
      <c r="A149" s="321"/>
      <c r="B149" s="322"/>
      <c r="C149" s="323"/>
      <c r="D149" s="4" t="s">
        <v>2584</v>
      </c>
      <c r="E149" s="280" t="s">
        <v>107</v>
      </c>
      <c r="F149" s="280" t="s">
        <v>1849</v>
      </c>
    </row>
    <row r="150" spans="1:6" x14ac:dyDescent="0.3">
      <c r="A150" s="321">
        <v>11</v>
      </c>
      <c r="B150" s="322" t="s">
        <v>2635</v>
      </c>
      <c r="C150" s="323">
        <v>0.13210648148148149</v>
      </c>
      <c r="D150" s="4" t="s">
        <v>2585</v>
      </c>
      <c r="E150" s="280" t="s">
        <v>103</v>
      </c>
      <c r="F150" s="282" t="s">
        <v>2586</v>
      </c>
    </row>
    <row r="151" spans="1:6" x14ac:dyDescent="0.3">
      <c r="A151" s="321"/>
      <c r="B151" s="322"/>
      <c r="C151" s="323"/>
      <c r="D151" s="4" t="s">
        <v>2587</v>
      </c>
      <c r="E151" s="280" t="s">
        <v>107</v>
      </c>
      <c r="F151" s="282" t="s">
        <v>2588</v>
      </c>
    </row>
    <row r="152" spans="1:6" x14ac:dyDescent="0.3">
      <c r="A152" s="321"/>
      <c r="B152" s="322"/>
      <c r="C152" s="323"/>
      <c r="D152" s="4" t="s">
        <v>2401</v>
      </c>
      <c r="E152" s="280" t="s">
        <v>99</v>
      </c>
      <c r="F152" s="282" t="s">
        <v>2402</v>
      </c>
    </row>
    <row r="153" spans="1:6" x14ac:dyDescent="0.3">
      <c r="A153" s="321"/>
      <c r="B153" s="322"/>
      <c r="C153" s="323"/>
      <c r="D153" s="4" t="s">
        <v>2589</v>
      </c>
      <c r="E153" s="280" t="s">
        <v>105</v>
      </c>
      <c r="F153" s="282" t="s">
        <v>2590</v>
      </c>
    </row>
    <row r="154" spans="1:6" x14ac:dyDescent="0.3">
      <c r="A154" s="321"/>
      <c r="B154" s="322"/>
      <c r="C154" s="323"/>
      <c r="D154" s="4" t="s">
        <v>2591</v>
      </c>
      <c r="E154" s="280" t="s">
        <v>101</v>
      </c>
      <c r="F154" s="280" t="s">
        <v>1849</v>
      </c>
    </row>
    <row r="155" spans="1:6" x14ac:dyDescent="0.3">
      <c r="A155" s="339">
        <v>12</v>
      </c>
      <c r="B155" s="337" t="s">
        <v>2592</v>
      </c>
      <c r="C155" s="338">
        <v>4.5405092592592594E-2</v>
      </c>
      <c r="D155" s="4" t="s">
        <v>2593</v>
      </c>
      <c r="E155" s="280" t="s">
        <v>99</v>
      </c>
      <c r="F155" s="281">
        <v>0.86875000000000002</v>
      </c>
    </row>
    <row r="156" spans="1:6" x14ac:dyDescent="0.3">
      <c r="A156" s="339"/>
      <c r="B156" s="337"/>
      <c r="C156" s="339"/>
      <c r="D156" s="4" t="s">
        <v>2594</v>
      </c>
      <c r="E156" s="280" t="s">
        <v>103</v>
      </c>
      <c r="F156" s="281">
        <v>0.92152777777777783</v>
      </c>
    </row>
    <row r="157" spans="1:6" x14ac:dyDescent="0.3">
      <c r="A157" s="339"/>
      <c r="B157" s="337"/>
      <c r="C157" s="339"/>
      <c r="D157" s="4" t="s">
        <v>2595</v>
      </c>
      <c r="E157" s="280" t="s">
        <v>101</v>
      </c>
      <c r="F157" s="281">
        <v>0.93402777777777779</v>
      </c>
    </row>
    <row r="158" spans="1:6" x14ac:dyDescent="0.3">
      <c r="A158" s="339"/>
      <c r="B158" s="337"/>
      <c r="C158" s="339"/>
      <c r="D158" s="4" t="s">
        <v>2596</v>
      </c>
      <c r="E158" s="280" t="s">
        <v>107</v>
      </c>
      <c r="F158" s="280" t="s">
        <v>1849</v>
      </c>
    </row>
    <row r="159" spans="1:6" x14ac:dyDescent="0.3">
      <c r="A159" s="339">
        <v>13</v>
      </c>
      <c r="B159" s="337" t="s">
        <v>2294</v>
      </c>
      <c r="C159" s="338">
        <v>0.14083333333333334</v>
      </c>
      <c r="D159" s="4" t="s">
        <v>2412</v>
      </c>
      <c r="E159" s="280" t="s">
        <v>101</v>
      </c>
      <c r="F159" s="282" t="s">
        <v>2597</v>
      </c>
    </row>
    <row r="160" spans="1:6" x14ac:dyDescent="0.3">
      <c r="A160" s="339"/>
      <c r="B160" s="337"/>
      <c r="C160" s="339"/>
      <c r="D160" s="4" t="s">
        <v>2414</v>
      </c>
      <c r="E160" s="280" t="s">
        <v>103</v>
      </c>
      <c r="F160" s="282" t="s">
        <v>2598</v>
      </c>
    </row>
    <row r="161" spans="1:6" x14ac:dyDescent="0.3">
      <c r="A161" s="339"/>
      <c r="B161" s="337"/>
      <c r="C161" s="339"/>
      <c r="D161" s="4" t="s">
        <v>2599</v>
      </c>
      <c r="E161" s="280" t="s">
        <v>99</v>
      </c>
      <c r="F161" s="282" t="s">
        <v>2600</v>
      </c>
    </row>
    <row r="162" spans="1:6" x14ac:dyDescent="0.3">
      <c r="A162" s="339"/>
      <c r="B162" s="337"/>
      <c r="C162" s="339"/>
      <c r="D162" s="4" t="s">
        <v>2601</v>
      </c>
      <c r="E162" s="280" t="s">
        <v>107</v>
      </c>
      <c r="F162" s="280" t="s">
        <v>1849</v>
      </c>
    </row>
    <row r="163" spans="1:6" x14ac:dyDescent="0.3">
      <c r="A163" s="321">
        <v>14</v>
      </c>
      <c r="B163" s="322" t="s">
        <v>1866</v>
      </c>
      <c r="C163" s="323">
        <v>1.8736111111111111</v>
      </c>
      <c r="D163" s="4" t="s">
        <v>1938</v>
      </c>
      <c r="E163" s="280" t="s">
        <v>107</v>
      </c>
      <c r="F163" s="281">
        <v>0.78541666666666676</v>
      </c>
    </row>
    <row r="164" spans="1:6" x14ac:dyDescent="0.3">
      <c r="A164" s="321"/>
      <c r="B164" s="322"/>
      <c r="C164" s="323"/>
      <c r="D164" s="4" t="s">
        <v>1939</v>
      </c>
      <c r="E164" s="280" t="s">
        <v>103</v>
      </c>
      <c r="F164" s="282" t="s">
        <v>2602</v>
      </c>
    </row>
    <row r="165" spans="1:6" x14ac:dyDescent="0.3">
      <c r="A165" s="321"/>
      <c r="B165" s="322"/>
      <c r="C165" s="323"/>
      <c r="D165" s="4" t="s">
        <v>2429</v>
      </c>
      <c r="E165" s="280" t="s">
        <v>105</v>
      </c>
      <c r="F165" s="280" t="s">
        <v>1849</v>
      </c>
    </row>
    <row r="166" spans="1:6" x14ac:dyDescent="0.3">
      <c r="A166" s="321"/>
      <c r="B166" s="322"/>
      <c r="C166" s="323"/>
      <c r="D166" s="4" t="s">
        <v>2603</v>
      </c>
      <c r="E166" s="280" t="s">
        <v>101</v>
      </c>
      <c r="F166" s="280" t="s">
        <v>1849</v>
      </c>
    </row>
    <row r="167" spans="1:6" x14ac:dyDescent="0.3">
      <c r="A167" s="321"/>
      <c r="B167" s="322"/>
      <c r="C167" s="323"/>
      <c r="D167" s="4" t="s">
        <v>1937</v>
      </c>
      <c r="E167" s="280" t="s">
        <v>99</v>
      </c>
      <c r="F167" s="280" t="s">
        <v>1849</v>
      </c>
    </row>
    <row r="168" spans="1:6" x14ac:dyDescent="0.3">
      <c r="A168" s="321">
        <v>15</v>
      </c>
      <c r="B168" s="322" t="s">
        <v>2267</v>
      </c>
      <c r="C168" s="323">
        <v>2.0270833333333331</v>
      </c>
      <c r="D168" s="4" t="s">
        <v>2604</v>
      </c>
      <c r="E168" s="280" t="s">
        <v>105</v>
      </c>
      <c r="F168" s="281">
        <v>0.65972222222222221</v>
      </c>
    </row>
    <row r="169" spans="1:6" x14ac:dyDescent="0.3">
      <c r="A169" s="321"/>
      <c r="B169" s="322"/>
      <c r="C169" s="323"/>
      <c r="D169" s="4" t="s">
        <v>2381</v>
      </c>
      <c r="E169" s="280" t="s">
        <v>101</v>
      </c>
      <c r="F169" s="282" t="s">
        <v>2605</v>
      </c>
    </row>
    <row r="170" spans="1:6" x14ac:dyDescent="0.3">
      <c r="A170" s="321"/>
      <c r="B170" s="322"/>
      <c r="C170" s="323"/>
      <c r="D170" s="4" t="s">
        <v>2606</v>
      </c>
      <c r="E170" s="280" t="s">
        <v>107</v>
      </c>
      <c r="F170" s="280" t="s">
        <v>1849</v>
      </c>
    </row>
    <row r="171" spans="1:6" x14ac:dyDescent="0.3">
      <c r="A171" s="321"/>
      <c r="B171" s="322"/>
      <c r="C171" s="323"/>
      <c r="D171" s="4" t="s">
        <v>2607</v>
      </c>
      <c r="E171" s="280" t="s">
        <v>103</v>
      </c>
      <c r="F171" s="280" t="s">
        <v>1849</v>
      </c>
    </row>
    <row r="172" spans="1:6" x14ac:dyDescent="0.3">
      <c r="A172" s="321"/>
      <c r="B172" s="322"/>
      <c r="C172" s="323"/>
      <c r="D172" s="4" t="s">
        <v>2608</v>
      </c>
      <c r="E172" s="280" t="s">
        <v>99</v>
      </c>
      <c r="F172" s="280" t="s">
        <v>1849</v>
      </c>
    </row>
    <row r="173" spans="1:6" x14ac:dyDescent="0.3">
      <c r="A173" s="321">
        <v>16</v>
      </c>
      <c r="B173" s="322" t="s">
        <v>1860</v>
      </c>
      <c r="C173" s="323">
        <v>4.3483796296296291E-2</v>
      </c>
      <c r="D173" s="4" t="s">
        <v>2609</v>
      </c>
      <c r="E173" s="280" t="s">
        <v>107</v>
      </c>
      <c r="F173" s="282" t="s">
        <v>2610</v>
      </c>
    </row>
    <row r="174" spans="1:6" x14ac:dyDescent="0.3">
      <c r="A174" s="321"/>
      <c r="B174" s="322"/>
      <c r="C174" s="323"/>
      <c r="D174" s="4" t="s">
        <v>2611</v>
      </c>
      <c r="E174" s="280" t="s">
        <v>103</v>
      </c>
      <c r="F174" s="282" t="s">
        <v>2612</v>
      </c>
    </row>
    <row r="175" spans="1:6" x14ac:dyDescent="0.3">
      <c r="A175" s="321"/>
      <c r="B175" s="322"/>
      <c r="C175" s="323"/>
      <c r="D175" s="4" t="s">
        <v>2613</v>
      </c>
      <c r="E175" s="280" t="s">
        <v>105</v>
      </c>
      <c r="F175" s="280" t="s">
        <v>1849</v>
      </c>
    </row>
    <row r="176" spans="1:6" x14ac:dyDescent="0.3">
      <c r="A176" s="321"/>
      <c r="B176" s="322"/>
      <c r="C176" s="323"/>
      <c r="D176" s="4" t="s">
        <v>2614</v>
      </c>
      <c r="E176" s="280" t="s">
        <v>101</v>
      </c>
      <c r="F176" s="280" t="s">
        <v>1849</v>
      </c>
    </row>
    <row r="177" spans="1:6" x14ac:dyDescent="0.3">
      <c r="A177" s="321"/>
      <c r="B177" s="322"/>
      <c r="C177" s="323"/>
      <c r="D177" s="4" t="s">
        <v>1935</v>
      </c>
      <c r="E177" s="280" t="s">
        <v>99</v>
      </c>
      <c r="F177" s="280" t="s">
        <v>1849</v>
      </c>
    </row>
    <row r="178" spans="1:6" x14ac:dyDescent="0.3">
      <c r="A178" s="321">
        <v>17</v>
      </c>
      <c r="B178" s="322" t="s">
        <v>2283</v>
      </c>
      <c r="C178" s="323">
        <v>4.5752314814814815E-2</v>
      </c>
      <c r="D178" s="4" t="s">
        <v>2615</v>
      </c>
      <c r="E178" s="280" t="s">
        <v>105</v>
      </c>
      <c r="F178" s="282" t="s">
        <v>2616</v>
      </c>
    </row>
    <row r="179" spans="1:6" x14ac:dyDescent="0.3">
      <c r="A179" s="321"/>
      <c r="B179" s="322"/>
      <c r="C179" s="323"/>
      <c r="D179" s="4" t="s">
        <v>2617</v>
      </c>
      <c r="E179" s="280" t="s">
        <v>103</v>
      </c>
      <c r="F179" s="282" t="s">
        <v>2618</v>
      </c>
    </row>
    <row r="180" spans="1:6" x14ac:dyDescent="0.3">
      <c r="A180" s="321"/>
      <c r="B180" s="322"/>
      <c r="C180" s="323"/>
      <c r="D180" s="4" t="s">
        <v>2619</v>
      </c>
      <c r="E180" s="280" t="s">
        <v>101</v>
      </c>
      <c r="F180" s="280" t="s">
        <v>1849</v>
      </c>
    </row>
    <row r="181" spans="1:6" x14ac:dyDescent="0.3">
      <c r="A181" s="321"/>
      <c r="B181" s="322"/>
      <c r="C181" s="323"/>
      <c r="D181" s="4" t="s">
        <v>2620</v>
      </c>
      <c r="E181" s="280" t="s">
        <v>107</v>
      </c>
      <c r="F181" s="280" t="s">
        <v>1849</v>
      </c>
    </row>
    <row r="182" spans="1:6" x14ac:dyDescent="0.3">
      <c r="A182" s="321"/>
      <c r="B182" s="322"/>
      <c r="C182" s="323"/>
      <c r="D182" s="4" t="s">
        <v>2621</v>
      </c>
      <c r="E182" s="280" t="s">
        <v>99</v>
      </c>
      <c r="F182" s="280" t="s">
        <v>1849</v>
      </c>
    </row>
    <row r="183" spans="1:6" x14ac:dyDescent="0.3">
      <c r="A183" s="339">
        <v>18</v>
      </c>
      <c r="B183" s="337" t="s">
        <v>1838</v>
      </c>
      <c r="C183" s="338">
        <v>1.5430555555555554</v>
      </c>
      <c r="D183" s="4" t="s">
        <v>2622</v>
      </c>
      <c r="E183" s="280" t="s">
        <v>107</v>
      </c>
      <c r="F183" s="282" t="s">
        <v>2623</v>
      </c>
    </row>
    <row r="184" spans="1:6" x14ac:dyDescent="0.3">
      <c r="A184" s="339"/>
      <c r="B184" s="337"/>
      <c r="C184" s="339"/>
      <c r="D184" s="4" t="s">
        <v>2624</v>
      </c>
      <c r="E184" s="280" t="s">
        <v>105</v>
      </c>
      <c r="F184" s="280" t="s">
        <v>1849</v>
      </c>
    </row>
    <row r="185" spans="1:6" x14ac:dyDescent="0.3">
      <c r="A185" s="339"/>
      <c r="B185" s="337"/>
      <c r="C185" s="339"/>
      <c r="D185" s="4" t="s">
        <v>2625</v>
      </c>
      <c r="E185" s="280" t="s">
        <v>101</v>
      </c>
      <c r="F185" s="280" t="s">
        <v>1849</v>
      </c>
    </row>
    <row r="186" spans="1:6" x14ac:dyDescent="0.3">
      <c r="A186" s="339"/>
      <c r="B186" s="337"/>
      <c r="C186" s="339"/>
      <c r="D186" s="4" t="s">
        <v>2626</v>
      </c>
      <c r="E186" s="280" t="s">
        <v>99</v>
      </c>
      <c r="F186" s="280" t="s">
        <v>1849</v>
      </c>
    </row>
    <row r="189" spans="1:6" ht="15.6" x14ac:dyDescent="0.3">
      <c r="B189" s="199" t="s">
        <v>233</v>
      </c>
      <c r="C189" s="199"/>
      <c r="D189" s="245" t="s">
        <v>347</v>
      </c>
    </row>
    <row r="190" spans="1:6" ht="15.6" x14ac:dyDescent="0.3">
      <c r="B190" s="199"/>
      <c r="C190" s="199"/>
      <c r="D190" s="245"/>
    </row>
    <row r="191" spans="1:6" ht="15.6" x14ac:dyDescent="0.3">
      <c r="B191" s="199"/>
      <c r="C191" s="199"/>
      <c r="D191" s="245"/>
    </row>
    <row r="192" spans="1:6" ht="15.6" x14ac:dyDescent="0.3">
      <c r="B192" s="199" t="s">
        <v>1957</v>
      </c>
      <c r="C192" s="199"/>
      <c r="D192" s="245" t="s">
        <v>2630</v>
      </c>
    </row>
  </sheetData>
  <mergeCells count="115">
    <mergeCell ref="A183:A186"/>
    <mergeCell ref="B183:B186"/>
    <mergeCell ref="C183:C186"/>
    <mergeCell ref="A7:C7"/>
    <mergeCell ref="D7:F7"/>
    <mergeCell ref="C51:C54"/>
    <mergeCell ref="A131:A134"/>
    <mergeCell ref="B131:B134"/>
    <mergeCell ref="C131:C134"/>
    <mergeCell ref="A155:A158"/>
    <mergeCell ref="C155:C158"/>
    <mergeCell ref="A178:A182"/>
    <mergeCell ref="B178:B182"/>
    <mergeCell ref="C178:C182"/>
    <mergeCell ref="A14:A17"/>
    <mergeCell ref="B14:B17"/>
    <mergeCell ref="C14:C17"/>
    <mergeCell ref="A38:A41"/>
    <mergeCell ref="B38:B41"/>
    <mergeCell ref="A168:A172"/>
    <mergeCell ref="B168:B172"/>
    <mergeCell ref="C168:C172"/>
    <mergeCell ref="A173:A177"/>
    <mergeCell ref="B173:B177"/>
    <mergeCell ref="C173:C177"/>
    <mergeCell ref="C150:C154"/>
    <mergeCell ref="A163:A167"/>
    <mergeCell ref="B163:B167"/>
    <mergeCell ref="C163:C167"/>
    <mergeCell ref="A159:A162"/>
    <mergeCell ref="B159:B162"/>
    <mergeCell ref="C159:C162"/>
    <mergeCell ref="A150:A154"/>
    <mergeCell ref="B150:B154"/>
    <mergeCell ref="B155:B158"/>
    <mergeCell ref="A140:A144"/>
    <mergeCell ref="B140:B144"/>
    <mergeCell ref="C140:C144"/>
    <mergeCell ref="A145:A149"/>
    <mergeCell ref="B145:B149"/>
    <mergeCell ref="C145:C149"/>
    <mergeCell ref="A126:A130"/>
    <mergeCell ref="B126:B130"/>
    <mergeCell ref="C126:C130"/>
    <mergeCell ref="A135:A139"/>
    <mergeCell ref="B135:B139"/>
    <mergeCell ref="C135:C139"/>
    <mergeCell ref="A116:A120"/>
    <mergeCell ref="B116:B120"/>
    <mergeCell ref="C116:C120"/>
    <mergeCell ref="A121:A125"/>
    <mergeCell ref="B121:B125"/>
    <mergeCell ref="C121:C125"/>
    <mergeCell ref="A106:A110"/>
    <mergeCell ref="B106:B110"/>
    <mergeCell ref="C106:C110"/>
    <mergeCell ref="A111:A115"/>
    <mergeCell ref="B111:B115"/>
    <mergeCell ref="C111:C115"/>
    <mergeCell ref="C65:C69"/>
    <mergeCell ref="A90:A94"/>
    <mergeCell ref="B90:B94"/>
    <mergeCell ref="C90:C94"/>
    <mergeCell ref="A101:A105"/>
    <mergeCell ref="B101:B105"/>
    <mergeCell ref="C101:C105"/>
    <mergeCell ref="A99:C99"/>
    <mergeCell ref="A80:A84"/>
    <mergeCell ref="B80:B84"/>
    <mergeCell ref="C80:C84"/>
    <mergeCell ref="A85:A89"/>
    <mergeCell ref="B85:B89"/>
    <mergeCell ref="C85:C89"/>
    <mergeCell ref="A1:F1"/>
    <mergeCell ref="A2:F2"/>
    <mergeCell ref="A4:B4"/>
    <mergeCell ref="A55:A59"/>
    <mergeCell ref="B55:B59"/>
    <mergeCell ref="C55:C59"/>
    <mergeCell ref="B47:B50"/>
    <mergeCell ref="C47:C50"/>
    <mergeCell ref="A51:A54"/>
    <mergeCell ref="B51:B54"/>
    <mergeCell ref="A47:A50"/>
    <mergeCell ref="A33:A37"/>
    <mergeCell ref="B33:B37"/>
    <mergeCell ref="C33:C37"/>
    <mergeCell ref="A42:A46"/>
    <mergeCell ref="B42:B46"/>
    <mergeCell ref="C42:C46"/>
    <mergeCell ref="C38:C41"/>
    <mergeCell ref="D99:F99"/>
    <mergeCell ref="A9:A13"/>
    <mergeCell ref="B9:B13"/>
    <mergeCell ref="C9:C13"/>
    <mergeCell ref="A18:A22"/>
    <mergeCell ref="B18:B22"/>
    <mergeCell ref="C18:C22"/>
    <mergeCell ref="A23:A27"/>
    <mergeCell ref="B23:B27"/>
    <mergeCell ref="C23:C27"/>
    <mergeCell ref="A28:A32"/>
    <mergeCell ref="B28:B32"/>
    <mergeCell ref="C28:C32"/>
    <mergeCell ref="A70:A74"/>
    <mergeCell ref="B70:B74"/>
    <mergeCell ref="C70:C74"/>
    <mergeCell ref="A75:A79"/>
    <mergeCell ref="B75:B79"/>
    <mergeCell ref="C75:C79"/>
    <mergeCell ref="A60:A64"/>
    <mergeCell ref="B60:B64"/>
    <mergeCell ref="C60:C64"/>
    <mergeCell ref="A65:A69"/>
    <mergeCell ref="B65:B69"/>
  </mergeCells>
  <pageMargins left="0.70866141732283472" right="0.11811023622047245" top="0.55118110236220474" bottom="0.35433070866141736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8"/>
  <sheetViews>
    <sheetView workbookViewId="0">
      <selection activeCell="D21" sqref="D21"/>
    </sheetView>
  </sheetViews>
  <sheetFormatPr defaultColWidth="8.6640625" defaultRowHeight="14.4" x14ac:dyDescent="0.3"/>
  <cols>
    <col min="1" max="1" width="6.109375" style="222" customWidth="1"/>
    <col min="2" max="2" width="34.5546875" style="219" customWidth="1"/>
    <col min="3" max="3" width="9.109375" style="220" customWidth="1"/>
    <col min="4" max="4" width="22.6640625" style="218" customWidth="1"/>
    <col min="5" max="5" width="7" style="222" customWidth="1"/>
    <col min="6" max="6" width="13.109375" style="218" customWidth="1"/>
    <col min="7" max="7" width="2.88671875" style="218" customWidth="1"/>
    <col min="8" max="16384" width="8.6640625" style="218"/>
  </cols>
  <sheetData>
    <row r="2" spans="1:6" ht="23.4" x14ac:dyDescent="0.45">
      <c r="A2" s="229" t="s">
        <v>2246</v>
      </c>
      <c r="D2" s="221"/>
      <c r="F2" s="221"/>
    </row>
    <row r="3" spans="1:6" ht="15.6" x14ac:dyDescent="0.3">
      <c r="A3" s="223" t="s">
        <v>1960</v>
      </c>
      <c r="D3" s="221"/>
      <c r="F3" s="221"/>
    </row>
    <row r="4" spans="1:6" ht="15.6" x14ac:dyDescent="0.3">
      <c r="A4" s="223"/>
      <c r="D4" s="221"/>
      <c r="F4" s="221"/>
    </row>
    <row r="5" spans="1:6" x14ac:dyDescent="0.3">
      <c r="A5" s="224"/>
      <c r="D5" s="221"/>
      <c r="F5" s="221"/>
    </row>
    <row r="6" spans="1:6" ht="25.8" x14ac:dyDescent="0.5">
      <c r="A6" s="239" t="s">
        <v>1475</v>
      </c>
      <c r="B6" s="237"/>
      <c r="D6" s="221"/>
      <c r="F6" s="221"/>
    </row>
    <row r="7" spans="1:6" ht="18" x14ac:dyDescent="0.35">
      <c r="A7" s="228" t="s">
        <v>231</v>
      </c>
      <c r="B7" s="237"/>
      <c r="D7" s="221"/>
      <c r="F7" s="221"/>
    </row>
    <row r="8" spans="1:6" ht="18" x14ac:dyDescent="0.35">
      <c r="A8" s="238" t="s">
        <v>2245</v>
      </c>
      <c r="B8" s="237"/>
      <c r="D8" s="221"/>
      <c r="F8" s="221"/>
    </row>
    <row r="9" spans="1:6" ht="15.6" x14ac:dyDescent="0.3">
      <c r="A9" s="330" t="s">
        <v>2</v>
      </c>
      <c r="B9" s="330"/>
      <c r="C9" s="330"/>
      <c r="D9" s="330" t="s">
        <v>3</v>
      </c>
      <c r="E9" s="330"/>
      <c r="F9" s="330"/>
    </row>
    <row r="10" spans="1:6" ht="15.6" x14ac:dyDescent="0.3">
      <c r="A10" s="241" t="s">
        <v>1961</v>
      </c>
      <c r="B10" s="242" t="s">
        <v>1962</v>
      </c>
      <c r="C10" s="243" t="s">
        <v>930</v>
      </c>
      <c r="D10" s="241" t="s">
        <v>1963</v>
      </c>
      <c r="E10" s="241" t="s">
        <v>1964</v>
      </c>
      <c r="F10" s="241" t="s">
        <v>930</v>
      </c>
    </row>
    <row r="11" spans="1:6" ht="15.6" x14ac:dyDescent="0.3">
      <c r="A11" s="321">
        <v>1</v>
      </c>
      <c r="B11" s="322" t="s">
        <v>1484</v>
      </c>
      <c r="C11" s="323">
        <v>4.8194444444444449E-2</v>
      </c>
      <c r="D11" s="233" t="s">
        <v>1485</v>
      </c>
      <c r="E11" s="230" t="s">
        <v>8</v>
      </c>
      <c r="F11" s="231" t="s">
        <v>1965</v>
      </c>
    </row>
    <row r="12" spans="1:6" ht="15.6" x14ac:dyDescent="0.3">
      <c r="A12" s="321"/>
      <c r="B12" s="322"/>
      <c r="C12" s="323"/>
      <c r="D12" s="233" t="s">
        <v>1493</v>
      </c>
      <c r="E12" s="230" t="s">
        <v>12</v>
      </c>
      <c r="F12" s="231" t="s">
        <v>1966</v>
      </c>
    </row>
    <row r="13" spans="1:6" ht="15.6" x14ac:dyDescent="0.3">
      <c r="A13" s="321"/>
      <c r="B13" s="322"/>
      <c r="C13" s="323"/>
      <c r="D13" s="233" t="s">
        <v>1967</v>
      </c>
      <c r="E13" s="230" t="s">
        <v>4</v>
      </c>
      <c r="F13" s="231" t="s">
        <v>1968</v>
      </c>
    </row>
    <row r="14" spans="1:6" ht="15.6" x14ac:dyDescent="0.3">
      <c r="A14" s="321"/>
      <c r="B14" s="322"/>
      <c r="C14" s="323"/>
      <c r="D14" s="233" t="s">
        <v>1969</v>
      </c>
      <c r="E14" s="230" t="s">
        <v>10</v>
      </c>
      <c r="F14" s="231" t="s">
        <v>1970</v>
      </c>
    </row>
    <row r="15" spans="1:6" ht="15.6" x14ac:dyDescent="0.3">
      <c r="A15" s="321"/>
      <c r="B15" s="322"/>
      <c r="C15" s="323"/>
      <c r="D15" s="233" t="s">
        <v>1971</v>
      </c>
      <c r="E15" s="230" t="s">
        <v>6</v>
      </c>
      <c r="F15" s="231" t="s">
        <v>1972</v>
      </c>
    </row>
    <row r="16" spans="1:6" ht="15.6" x14ac:dyDescent="0.3">
      <c r="A16" s="321">
        <v>2</v>
      </c>
      <c r="B16" s="322" t="s">
        <v>1973</v>
      </c>
      <c r="C16" s="323">
        <v>5.7002314814814818E-2</v>
      </c>
      <c r="D16" s="233" t="s">
        <v>1974</v>
      </c>
      <c r="E16" s="230" t="s">
        <v>8</v>
      </c>
      <c r="F16" s="231" t="s">
        <v>1975</v>
      </c>
    </row>
    <row r="17" spans="1:6" ht="15.6" x14ac:dyDescent="0.3">
      <c r="A17" s="321"/>
      <c r="B17" s="322"/>
      <c r="C17" s="323"/>
      <c r="D17" s="233" t="s">
        <v>1976</v>
      </c>
      <c r="E17" s="230" t="s">
        <v>10</v>
      </c>
      <c r="F17" s="231" t="s">
        <v>1977</v>
      </c>
    </row>
    <row r="18" spans="1:6" ht="15.6" x14ac:dyDescent="0.3">
      <c r="A18" s="321"/>
      <c r="B18" s="322"/>
      <c r="C18" s="323"/>
      <c r="D18" s="233" t="s">
        <v>1513</v>
      </c>
      <c r="E18" s="230" t="s">
        <v>6</v>
      </c>
      <c r="F18" s="231" t="s">
        <v>1978</v>
      </c>
    </row>
    <row r="19" spans="1:6" ht="15.6" x14ac:dyDescent="0.3">
      <c r="A19" s="321"/>
      <c r="B19" s="322"/>
      <c r="C19" s="323"/>
      <c r="D19" s="232" t="s">
        <v>1979</v>
      </c>
      <c r="E19" s="230" t="s">
        <v>12</v>
      </c>
      <c r="F19" s="231" t="s">
        <v>1980</v>
      </c>
    </row>
    <row r="20" spans="1:6" ht="15.6" x14ac:dyDescent="0.3">
      <c r="A20" s="321"/>
      <c r="B20" s="322"/>
      <c r="C20" s="323"/>
      <c r="D20" s="233" t="s">
        <v>1981</v>
      </c>
      <c r="E20" s="230" t="s">
        <v>4</v>
      </c>
      <c r="F20" s="231" t="s">
        <v>39</v>
      </c>
    </row>
    <row r="21" spans="1:6" ht="15.6" x14ac:dyDescent="0.3">
      <c r="A21" s="321">
        <v>3</v>
      </c>
      <c r="B21" s="322" t="s">
        <v>1982</v>
      </c>
      <c r="C21" s="323">
        <v>6.582175925925926E-2</v>
      </c>
      <c r="D21" s="233" t="s">
        <v>1983</v>
      </c>
      <c r="E21" s="230" t="s">
        <v>12</v>
      </c>
      <c r="F21" s="231" t="s">
        <v>1984</v>
      </c>
    </row>
    <row r="22" spans="1:6" ht="15.6" x14ac:dyDescent="0.3">
      <c r="A22" s="321"/>
      <c r="B22" s="322"/>
      <c r="C22" s="323"/>
      <c r="D22" s="233" t="s">
        <v>496</v>
      </c>
      <c r="E22" s="230" t="s">
        <v>8</v>
      </c>
      <c r="F22" s="231" t="s">
        <v>1985</v>
      </c>
    </row>
    <row r="23" spans="1:6" ht="15.6" x14ac:dyDescent="0.3">
      <c r="A23" s="321"/>
      <c r="B23" s="322"/>
      <c r="C23" s="323"/>
      <c r="D23" s="233" t="s">
        <v>1986</v>
      </c>
      <c r="E23" s="230" t="s">
        <v>6</v>
      </c>
      <c r="F23" s="231" t="s">
        <v>1987</v>
      </c>
    </row>
    <row r="24" spans="1:6" ht="15.6" x14ac:dyDescent="0.3">
      <c r="A24" s="321"/>
      <c r="B24" s="322"/>
      <c r="C24" s="323"/>
      <c r="D24" s="233" t="s">
        <v>1988</v>
      </c>
      <c r="E24" s="230" t="s">
        <v>10</v>
      </c>
      <c r="F24" s="231" t="s">
        <v>1989</v>
      </c>
    </row>
    <row r="25" spans="1:6" ht="15.6" x14ac:dyDescent="0.3">
      <c r="A25" s="321"/>
      <c r="B25" s="322"/>
      <c r="C25" s="323"/>
      <c r="D25" s="233" t="s">
        <v>1990</v>
      </c>
      <c r="E25" s="230" t="s">
        <v>4</v>
      </c>
      <c r="F25" s="231" t="s">
        <v>1991</v>
      </c>
    </row>
    <row r="26" spans="1:6" ht="15.6" x14ac:dyDescent="0.3">
      <c r="A26" s="321">
        <v>4</v>
      </c>
      <c r="B26" s="322" t="s">
        <v>1992</v>
      </c>
      <c r="C26" s="323">
        <v>0.11417824074074073</v>
      </c>
      <c r="D26" s="233" t="s">
        <v>1993</v>
      </c>
      <c r="E26" s="230" t="s">
        <v>6</v>
      </c>
      <c r="F26" s="231" t="s">
        <v>1994</v>
      </c>
    </row>
    <row r="27" spans="1:6" ht="15.6" x14ac:dyDescent="0.3">
      <c r="A27" s="321"/>
      <c r="B27" s="322"/>
      <c r="C27" s="323"/>
      <c r="D27" s="233" t="s">
        <v>1995</v>
      </c>
      <c r="E27" s="230" t="s">
        <v>10</v>
      </c>
      <c r="F27" s="231" t="s">
        <v>562</v>
      </c>
    </row>
    <row r="28" spans="1:6" ht="15.6" x14ac:dyDescent="0.3">
      <c r="A28" s="321"/>
      <c r="B28" s="322"/>
      <c r="C28" s="323"/>
      <c r="D28" s="232" t="s">
        <v>1996</v>
      </c>
      <c r="E28" s="230" t="s">
        <v>8</v>
      </c>
      <c r="F28" s="231" t="s">
        <v>1997</v>
      </c>
    </row>
    <row r="29" spans="1:6" ht="15.6" x14ac:dyDescent="0.3">
      <c r="A29" s="321"/>
      <c r="B29" s="322"/>
      <c r="C29" s="323"/>
      <c r="D29" s="232" t="s">
        <v>1998</v>
      </c>
      <c r="E29" s="230" t="s">
        <v>12</v>
      </c>
      <c r="F29" s="231" t="s">
        <v>1999</v>
      </c>
    </row>
    <row r="30" spans="1:6" ht="15.6" x14ac:dyDescent="0.3">
      <c r="A30" s="321"/>
      <c r="B30" s="322"/>
      <c r="C30" s="323"/>
      <c r="D30" s="232" t="s">
        <v>2000</v>
      </c>
      <c r="E30" s="230" t="s">
        <v>4</v>
      </c>
      <c r="F30" s="231" t="s">
        <v>39</v>
      </c>
    </row>
    <row r="31" spans="1:6" ht="15.6" x14ac:dyDescent="0.3">
      <c r="A31" s="321">
        <v>5</v>
      </c>
      <c r="B31" s="322" t="s">
        <v>216</v>
      </c>
      <c r="C31" s="323">
        <v>0.11743055555555555</v>
      </c>
      <c r="D31" s="233" t="s">
        <v>2001</v>
      </c>
      <c r="E31" s="230" t="s">
        <v>10</v>
      </c>
      <c r="F31" s="231" t="s">
        <v>2002</v>
      </c>
    </row>
    <row r="32" spans="1:6" ht="15.6" x14ac:dyDescent="0.3">
      <c r="A32" s="321"/>
      <c r="B32" s="322"/>
      <c r="C32" s="323"/>
      <c r="D32" s="233" t="s">
        <v>1548</v>
      </c>
      <c r="E32" s="230" t="s">
        <v>6</v>
      </c>
      <c r="F32" s="231" t="s">
        <v>2003</v>
      </c>
    </row>
    <row r="33" spans="1:6" ht="15.6" x14ac:dyDescent="0.3">
      <c r="A33" s="321"/>
      <c r="B33" s="322"/>
      <c r="C33" s="323"/>
      <c r="D33" s="232" t="s">
        <v>2004</v>
      </c>
      <c r="E33" s="230" t="s">
        <v>8</v>
      </c>
      <c r="F33" s="231" t="s">
        <v>2005</v>
      </c>
    </row>
    <row r="34" spans="1:6" ht="15.6" x14ac:dyDescent="0.3">
      <c r="A34" s="321"/>
      <c r="B34" s="322"/>
      <c r="C34" s="323"/>
      <c r="D34" s="232" t="s">
        <v>2006</v>
      </c>
      <c r="E34" s="230" t="s">
        <v>12</v>
      </c>
      <c r="F34" s="231" t="s">
        <v>2007</v>
      </c>
    </row>
    <row r="35" spans="1:6" ht="15.6" x14ac:dyDescent="0.3">
      <c r="A35" s="321"/>
      <c r="B35" s="322"/>
      <c r="C35" s="323"/>
      <c r="D35" s="232" t="s">
        <v>2008</v>
      </c>
      <c r="E35" s="230" t="s">
        <v>4</v>
      </c>
      <c r="F35" s="231" t="s">
        <v>39</v>
      </c>
    </row>
    <row r="36" spans="1:6" ht="15.6" x14ac:dyDescent="0.3">
      <c r="A36" s="321">
        <v>6</v>
      </c>
      <c r="B36" s="322" t="s">
        <v>2009</v>
      </c>
      <c r="C36" s="323">
        <v>0.12635416666666668</v>
      </c>
      <c r="D36" s="233" t="s">
        <v>1523</v>
      </c>
      <c r="E36" s="230" t="s">
        <v>12</v>
      </c>
      <c r="F36" s="231" t="s">
        <v>2010</v>
      </c>
    </row>
    <row r="37" spans="1:6" ht="15.6" x14ac:dyDescent="0.3">
      <c r="A37" s="321"/>
      <c r="B37" s="322"/>
      <c r="C37" s="323"/>
      <c r="D37" s="233" t="s">
        <v>2011</v>
      </c>
      <c r="E37" s="230" t="s">
        <v>8</v>
      </c>
      <c r="F37" s="231" t="s">
        <v>2012</v>
      </c>
    </row>
    <row r="38" spans="1:6" ht="15.6" x14ac:dyDescent="0.3">
      <c r="A38" s="321"/>
      <c r="B38" s="322"/>
      <c r="C38" s="323"/>
      <c r="D38" s="233" t="s">
        <v>2013</v>
      </c>
      <c r="E38" s="230" t="s">
        <v>4</v>
      </c>
      <c r="F38" s="231" t="s">
        <v>2014</v>
      </c>
    </row>
    <row r="39" spans="1:6" ht="15.6" x14ac:dyDescent="0.3">
      <c r="A39" s="321"/>
      <c r="B39" s="322"/>
      <c r="C39" s="323"/>
      <c r="D39" s="233" t="s">
        <v>2015</v>
      </c>
      <c r="E39" s="230" t="s">
        <v>6</v>
      </c>
      <c r="F39" s="231" t="s">
        <v>2016</v>
      </c>
    </row>
    <row r="40" spans="1:6" ht="15.6" x14ac:dyDescent="0.3">
      <c r="A40" s="321"/>
      <c r="B40" s="322"/>
      <c r="C40" s="323"/>
      <c r="D40" s="232" t="s">
        <v>2017</v>
      </c>
      <c r="E40" s="230" t="s">
        <v>10</v>
      </c>
      <c r="F40" s="231" t="s">
        <v>39</v>
      </c>
    </row>
    <row r="41" spans="1:6" ht="15.6" x14ac:dyDescent="0.3">
      <c r="A41" s="321">
        <v>7</v>
      </c>
      <c r="B41" s="322" t="s">
        <v>219</v>
      </c>
      <c r="C41" s="323">
        <v>0.14384259259259261</v>
      </c>
      <c r="D41" s="232" t="s">
        <v>2018</v>
      </c>
      <c r="E41" s="230" t="s">
        <v>4</v>
      </c>
      <c r="F41" s="231" t="s">
        <v>2019</v>
      </c>
    </row>
    <row r="42" spans="1:6" ht="15.6" x14ac:dyDescent="0.3">
      <c r="A42" s="321"/>
      <c r="B42" s="322"/>
      <c r="C42" s="323"/>
      <c r="D42" s="232" t="s">
        <v>2020</v>
      </c>
      <c r="E42" s="230" t="s">
        <v>6</v>
      </c>
      <c r="F42" s="231" t="s">
        <v>2021</v>
      </c>
    </row>
    <row r="43" spans="1:6" ht="15.6" x14ac:dyDescent="0.3">
      <c r="A43" s="321"/>
      <c r="B43" s="322"/>
      <c r="C43" s="323"/>
      <c r="D43" s="232" t="s">
        <v>2022</v>
      </c>
      <c r="E43" s="230" t="s">
        <v>10</v>
      </c>
      <c r="F43" s="231" t="s">
        <v>2023</v>
      </c>
    </row>
    <row r="44" spans="1:6" ht="15.6" x14ac:dyDescent="0.3">
      <c r="A44" s="321"/>
      <c r="B44" s="322"/>
      <c r="C44" s="323"/>
      <c r="D44" s="232" t="s">
        <v>2024</v>
      </c>
      <c r="E44" s="230" t="s">
        <v>8</v>
      </c>
      <c r="F44" s="231" t="s">
        <v>2025</v>
      </c>
    </row>
    <row r="45" spans="1:6" ht="15.6" x14ac:dyDescent="0.3">
      <c r="A45" s="321"/>
      <c r="B45" s="322"/>
      <c r="C45" s="323"/>
      <c r="D45" s="232" t="s">
        <v>2026</v>
      </c>
      <c r="E45" s="230" t="s">
        <v>12</v>
      </c>
      <c r="F45" s="231" t="s">
        <v>39</v>
      </c>
    </row>
    <row r="46" spans="1:6" ht="15.6" x14ac:dyDescent="0.3">
      <c r="A46" s="321">
        <v>8</v>
      </c>
      <c r="B46" s="322" t="s">
        <v>1579</v>
      </c>
      <c r="C46" s="323">
        <v>0.15130787037037038</v>
      </c>
      <c r="D46" s="232" t="s">
        <v>2027</v>
      </c>
      <c r="E46" s="230" t="s">
        <v>10</v>
      </c>
      <c r="F46" s="231" t="s">
        <v>2028</v>
      </c>
    </row>
    <row r="47" spans="1:6" ht="15.6" x14ac:dyDescent="0.3">
      <c r="A47" s="321"/>
      <c r="B47" s="322"/>
      <c r="C47" s="323"/>
      <c r="D47" s="232" t="s">
        <v>2029</v>
      </c>
      <c r="E47" s="230" t="s">
        <v>8</v>
      </c>
      <c r="F47" s="231" t="s">
        <v>2030</v>
      </c>
    </row>
    <row r="48" spans="1:6" ht="15.6" x14ac:dyDescent="0.3">
      <c r="A48" s="321"/>
      <c r="B48" s="322"/>
      <c r="C48" s="323"/>
      <c r="D48" s="232" t="s">
        <v>2031</v>
      </c>
      <c r="E48" s="230" t="s">
        <v>6</v>
      </c>
      <c r="F48" s="231" t="s">
        <v>2032</v>
      </c>
    </row>
    <row r="49" spans="1:6" ht="15.6" x14ac:dyDescent="0.3">
      <c r="A49" s="321"/>
      <c r="B49" s="322"/>
      <c r="C49" s="323"/>
      <c r="D49" s="232" t="s">
        <v>2033</v>
      </c>
      <c r="E49" s="230" t="s">
        <v>4</v>
      </c>
      <c r="F49" s="231" t="s">
        <v>2034</v>
      </c>
    </row>
    <row r="50" spans="1:6" ht="15.6" x14ac:dyDescent="0.3">
      <c r="A50" s="321"/>
      <c r="B50" s="322"/>
      <c r="C50" s="323"/>
      <c r="D50" s="232" t="s">
        <v>2035</v>
      </c>
      <c r="E50" s="230" t="s">
        <v>12</v>
      </c>
      <c r="F50" s="231" t="s">
        <v>39</v>
      </c>
    </row>
    <row r="51" spans="1:6" ht="15.6" x14ac:dyDescent="0.3">
      <c r="A51" s="321">
        <v>9</v>
      </c>
      <c r="B51" s="322" t="s">
        <v>2036</v>
      </c>
      <c r="C51" s="323">
        <v>0.17425925925925925</v>
      </c>
      <c r="D51" s="232" t="s">
        <v>2037</v>
      </c>
      <c r="E51" s="230" t="s">
        <v>6</v>
      </c>
      <c r="F51" s="231" t="s">
        <v>2038</v>
      </c>
    </row>
    <row r="52" spans="1:6" ht="15.6" x14ac:dyDescent="0.3">
      <c r="A52" s="321"/>
      <c r="B52" s="322"/>
      <c r="C52" s="323"/>
      <c r="D52" s="232" t="s">
        <v>2039</v>
      </c>
      <c r="E52" s="230" t="s">
        <v>12</v>
      </c>
      <c r="F52" s="231" t="s">
        <v>2040</v>
      </c>
    </row>
    <row r="53" spans="1:6" ht="15.6" x14ac:dyDescent="0.3">
      <c r="A53" s="321"/>
      <c r="B53" s="322"/>
      <c r="C53" s="323"/>
      <c r="D53" s="232" t="s">
        <v>1595</v>
      </c>
      <c r="E53" s="230" t="s">
        <v>4</v>
      </c>
      <c r="F53" s="231" t="s">
        <v>2041</v>
      </c>
    </row>
    <row r="54" spans="1:6" ht="15.6" x14ac:dyDescent="0.3">
      <c r="A54" s="321"/>
      <c r="B54" s="322"/>
      <c r="C54" s="323"/>
      <c r="D54" s="232" t="s">
        <v>2042</v>
      </c>
      <c r="E54" s="230" t="s">
        <v>10</v>
      </c>
      <c r="F54" s="231" t="s">
        <v>2043</v>
      </c>
    </row>
    <row r="55" spans="1:6" ht="15.6" x14ac:dyDescent="0.3">
      <c r="A55" s="321"/>
      <c r="B55" s="322"/>
      <c r="C55" s="323"/>
      <c r="D55" s="232" t="s">
        <v>2044</v>
      </c>
      <c r="E55" s="230" t="s">
        <v>8</v>
      </c>
      <c r="F55" s="231" t="s">
        <v>1786</v>
      </c>
    </row>
    <row r="56" spans="1:6" ht="15.6" x14ac:dyDescent="0.3">
      <c r="A56" s="321">
        <v>10</v>
      </c>
      <c r="B56" s="322" t="s">
        <v>613</v>
      </c>
      <c r="C56" s="323">
        <v>4.9756944444444444E-2</v>
      </c>
      <c r="D56" s="232" t="s">
        <v>2045</v>
      </c>
      <c r="E56" s="230" t="s">
        <v>12</v>
      </c>
      <c r="F56" s="231" t="s">
        <v>2046</v>
      </c>
    </row>
    <row r="57" spans="1:6" ht="15.6" x14ac:dyDescent="0.3">
      <c r="A57" s="321"/>
      <c r="B57" s="322"/>
      <c r="C57" s="323"/>
      <c r="D57" s="233" t="s">
        <v>2047</v>
      </c>
      <c r="E57" s="230" t="s">
        <v>4</v>
      </c>
      <c r="F57" s="231" t="s">
        <v>2048</v>
      </c>
    </row>
    <row r="58" spans="1:6" ht="15.6" x14ac:dyDescent="0.3">
      <c r="A58" s="321"/>
      <c r="B58" s="322"/>
      <c r="C58" s="323"/>
      <c r="D58" s="233" t="s">
        <v>2049</v>
      </c>
      <c r="E58" s="230" t="s">
        <v>6</v>
      </c>
      <c r="F58" s="231" t="s">
        <v>2050</v>
      </c>
    </row>
    <row r="59" spans="1:6" ht="15.6" x14ac:dyDescent="0.3">
      <c r="A59" s="321"/>
      <c r="B59" s="322"/>
      <c r="C59" s="323"/>
      <c r="D59" s="232" t="s">
        <v>2051</v>
      </c>
      <c r="E59" s="230" t="s">
        <v>10</v>
      </c>
      <c r="F59" s="231" t="s">
        <v>39</v>
      </c>
    </row>
    <row r="60" spans="1:6" ht="15.6" x14ac:dyDescent="0.3">
      <c r="A60" s="321"/>
      <c r="B60" s="322"/>
      <c r="C60" s="323"/>
      <c r="D60" s="232" t="s">
        <v>2052</v>
      </c>
      <c r="E60" s="230" t="s">
        <v>8</v>
      </c>
      <c r="F60" s="231" t="s">
        <v>1786</v>
      </c>
    </row>
    <row r="61" spans="1:6" ht="15.6" x14ac:dyDescent="0.3">
      <c r="A61" s="321">
        <v>11</v>
      </c>
      <c r="B61" s="322" t="s">
        <v>305</v>
      </c>
      <c r="C61" s="323">
        <v>6.2592592592592589E-2</v>
      </c>
      <c r="D61" s="232" t="s">
        <v>2053</v>
      </c>
      <c r="E61" s="230" t="s">
        <v>8</v>
      </c>
      <c r="F61" s="231" t="s">
        <v>2054</v>
      </c>
    </row>
    <row r="62" spans="1:6" ht="15.6" x14ac:dyDescent="0.3">
      <c r="A62" s="321"/>
      <c r="B62" s="322"/>
      <c r="C62" s="323"/>
      <c r="D62" s="233" t="s">
        <v>2055</v>
      </c>
      <c r="E62" s="230" t="s">
        <v>4</v>
      </c>
      <c r="F62" s="231" t="s">
        <v>2056</v>
      </c>
    </row>
    <row r="63" spans="1:6" ht="15.6" x14ac:dyDescent="0.3">
      <c r="A63" s="321"/>
      <c r="B63" s="322"/>
      <c r="C63" s="323"/>
      <c r="D63" s="232" t="s">
        <v>2057</v>
      </c>
      <c r="E63" s="230" t="s">
        <v>10</v>
      </c>
      <c r="F63" s="231" t="s">
        <v>2058</v>
      </c>
    </row>
    <row r="64" spans="1:6" ht="15.6" x14ac:dyDescent="0.3">
      <c r="A64" s="321"/>
      <c r="B64" s="322"/>
      <c r="C64" s="323"/>
      <c r="D64" s="232" t="s">
        <v>2059</v>
      </c>
      <c r="E64" s="230" t="s">
        <v>12</v>
      </c>
      <c r="F64" s="231" t="s">
        <v>1786</v>
      </c>
    </row>
    <row r="65" spans="1:6" ht="15.6" x14ac:dyDescent="0.3">
      <c r="A65" s="321"/>
      <c r="B65" s="322"/>
      <c r="C65" s="323"/>
      <c r="D65" s="232" t="s">
        <v>2060</v>
      </c>
      <c r="E65" s="230" t="s">
        <v>6</v>
      </c>
      <c r="F65" s="231" t="s">
        <v>1786</v>
      </c>
    </row>
    <row r="66" spans="1:6" ht="15.6" x14ac:dyDescent="0.3">
      <c r="A66" s="321">
        <v>12</v>
      </c>
      <c r="B66" s="322" t="s">
        <v>2061</v>
      </c>
      <c r="C66" s="323">
        <v>7.918981481481481E-2</v>
      </c>
      <c r="D66" s="232" t="s">
        <v>2062</v>
      </c>
      <c r="E66" s="230" t="s">
        <v>6</v>
      </c>
      <c r="F66" s="231" t="s">
        <v>2063</v>
      </c>
    </row>
    <row r="67" spans="1:6" ht="15.6" x14ac:dyDescent="0.3">
      <c r="A67" s="321"/>
      <c r="B67" s="322"/>
      <c r="C67" s="323"/>
      <c r="D67" s="232" t="s">
        <v>2064</v>
      </c>
      <c r="E67" s="230" t="s">
        <v>8</v>
      </c>
      <c r="F67" s="231" t="s">
        <v>2065</v>
      </c>
    </row>
    <row r="68" spans="1:6" ht="15.6" x14ac:dyDescent="0.3">
      <c r="A68" s="321"/>
      <c r="B68" s="322"/>
      <c r="C68" s="323"/>
      <c r="D68" s="232" t="s">
        <v>2066</v>
      </c>
      <c r="E68" s="230" t="s">
        <v>4</v>
      </c>
      <c r="F68" s="231" t="s">
        <v>2067</v>
      </c>
    </row>
    <row r="69" spans="1:6" ht="15.6" x14ac:dyDescent="0.3">
      <c r="A69" s="321"/>
      <c r="B69" s="322"/>
      <c r="C69" s="323"/>
      <c r="D69" s="232" t="s">
        <v>2068</v>
      </c>
      <c r="E69" s="230" t="s">
        <v>12</v>
      </c>
      <c r="F69" s="231" t="s">
        <v>39</v>
      </c>
    </row>
    <row r="70" spans="1:6" ht="15.6" x14ac:dyDescent="0.3">
      <c r="A70" s="321"/>
      <c r="B70" s="322"/>
      <c r="C70" s="323"/>
      <c r="D70" s="232" t="s">
        <v>2069</v>
      </c>
      <c r="E70" s="230" t="s">
        <v>10</v>
      </c>
      <c r="F70" s="231" t="s">
        <v>39</v>
      </c>
    </row>
    <row r="71" spans="1:6" ht="15.6" x14ac:dyDescent="0.3">
      <c r="A71" s="321">
        <v>13</v>
      </c>
      <c r="B71" s="322" t="s">
        <v>1625</v>
      </c>
      <c r="C71" s="323">
        <v>9.3645833333333331E-2</v>
      </c>
      <c r="D71" s="232" t="s">
        <v>2070</v>
      </c>
      <c r="E71" s="230" t="s">
        <v>10</v>
      </c>
      <c r="F71" s="231" t="s">
        <v>2071</v>
      </c>
    </row>
    <row r="72" spans="1:6" ht="15.6" x14ac:dyDescent="0.3">
      <c r="A72" s="321"/>
      <c r="B72" s="322"/>
      <c r="C72" s="323"/>
      <c r="D72" s="232" t="s">
        <v>2072</v>
      </c>
      <c r="E72" s="230" t="s">
        <v>4</v>
      </c>
      <c r="F72" s="231" t="s">
        <v>2073</v>
      </c>
    </row>
    <row r="73" spans="1:6" ht="15.6" x14ac:dyDescent="0.3">
      <c r="A73" s="321"/>
      <c r="B73" s="322"/>
      <c r="C73" s="323"/>
      <c r="D73" s="232" t="s">
        <v>2074</v>
      </c>
      <c r="E73" s="230" t="s">
        <v>12</v>
      </c>
      <c r="F73" s="231" t="s">
        <v>2075</v>
      </c>
    </row>
    <row r="74" spans="1:6" ht="15.6" x14ac:dyDescent="0.3">
      <c r="A74" s="321"/>
      <c r="B74" s="322"/>
      <c r="C74" s="323"/>
      <c r="D74" s="232" t="s">
        <v>2076</v>
      </c>
      <c r="E74" s="230" t="s">
        <v>8</v>
      </c>
      <c r="F74" s="231" t="s">
        <v>39</v>
      </c>
    </row>
    <row r="75" spans="1:6" ht="15.6" x14ac:dyDescent="0.3">
      <c r="A75" s="321"/>
      <c r="B75" s="322"/>
      <c r="C75" s="323"/>
      <c r="D75" s="232" t="s">
        <v>2077</v>
      </c>
      <c r="E75" s="230" t="s">
        <v>6</v>
      </c>
      <c r="F75" s="231" t="s">
        <v>39</v>
      </c>
    </row>
    <row r="76" spans="1:6" ht="15.6" x14ac:dyDescent="0.3">
      <c r="A76" s="321">
        <v>14</v>
      </c>
      <c r="B76" s="322" t="s">
        <v>619</v>
      </c>
      <c r="C76" s="323">
        <v>0.14833333333333334</v>
      </c>
      <c r="D76" s="232" t="s">
        <v>2078</v>
      </c>
      <c r="E76" s="230" t="s">
        <v>10</v>
      </c>
      <c r="F76" s="231" t="s">
        <v>2079</v>
      </c>
    </row>
    <row r="77" spans="1:6" ht="15.6" x14ac:dyDescent="0.3">
      <c r="A77" s="321"/>
      <c r="B77" s="322"/>
      <c r="C77" s="323"/>
      <c r="D77" s="232" t="s">
        <v>2080</v>
      </c>
      <c r="E77" s="230" t="s">
        <v>12</v>
      </c>
      <c r="F77" s="231" t="s">
        <v>2081</v>
      </c>
    </row>
    <row r="78" spans="1:6" ht="15.6" x14ac:dyDescent="0.3">
      <c r="A78" s="321"/>
      <c r="B78" s="322"/>
      <c r="C78" s="323"/>
      <c r="D78" s="232" t="s">
        <v>2082</v>
      </c>
      <c r="E78" s="230" t="s">
        <v>8</v>
      </c>
      <c r="F78" s="231" t="s">
        <v>2083</v>
      </c>
    </row>
    <row r="79" spans="1:6" ht="15.6" x14ac:dyDescent="0.3">
      <c r="A79" s="321"/>
      <c r="B79" s="322"/>
      <c r="C79" s="323"/>
      <c r="D79" s="232" t="s">
        <v>2084</v>
      </c>
      <c r="E79" s="230" t="s">
        <v>4</v>
      </c>
      <c r="F79" s="231" t="s">
        <v>39</v>
      </c>
    </row>
    <row r="80" spans="1:6" ht="15.6" x14ac:dyDescent="0.3">
      <c r="A80" s="321"/>
      <c r="B80" s="322"/>
      <c r="C80" s="323"/>
      <c r="D80" s="232" t="s">
        <v>2085</v>
      </c>
      <c r="E80" s="230" t="s">
        <v>6</v>
      </c>
      <c r="F80" s="231" t="s">
        <v>39</v>
      </c>
    </row>
    <row r="81" spans="1:6" ht="15.6" x14ac:dyDescent="0.3">
      <c r="A81" s="321">
        <v>15</v>
      </c>
      <c r="B81" s="322" t="s">
        <v>217</v>
      </c>
      <c r="C81" s="323">
        <v>2.1861111111111113</v>
      </c>
      <c r="D81" s="232" t="s">
        <v>2086</v>
      </c>
      <c r="E81" s="230" t="s">
        <v>4</v>
      </c>
      <c r="F81" s="231" t="s">
        <v>2087</v>
      </c>
    </row>
    <row r="82" spans="1:6" ht="15.6" x14ac:dyDescent="0.3">
      <c r="A82" s="321"/>
      <c r="B82" s="322"/>
      <c r="C82" s="323"/>
      <c r="D82" s="232" t="s">
        <v>2088</v>
      </c>
      <c r="E82" s="230" t="s">
        <v>12</v>
      </c>
      <c r="F82" s="231" t="s">
        <v>39</v>
      </c>
    </row>
    <row r="83" spans="1:6" ht="15.6" x14ac:dyDescent="0.3">
      <c r="A83" s="321"/>
      <c r="B83" s="322"/>
      <c r="C83" s="323"/>
      <c r="D83" s="232" t="s">
        <v>2089</v>
      </c>
      <c r="E83" s="230" t="s">
        <v>10</v>
      </c>
      <c r="F83" s="231" t="s">
        <v>39</v>
      </c>
    </row>
    <row r="84" spans="1:6" ht="15.6" x14ac:dyDescent="0.3">
      <c r="A84" s="321"/>
      <c r="B84" s="322"/>
      <c r="C84" s="323"/>
      <c r="D84" s="232" t="s">
        <v>2090</v>
      </c>
      <c r="E84" s="230" t="s">
        <v>6</v>
      </c>
      <c r="F84" s="231" t="s">
        <v>39</v>
      </c>
    </row>
    <row r="85" spans="1:6" ht="15.6" x14ac:dyDescent="0.3">
      <c r="A85" s="321"/>
      <c r="B85" s="322"/>
      <c r="C85" s="323"/>
      <c r="D85" s="232" t="s">
        <v>2091</v>
      </c>
      <c r="E85" s="230" t="s">
        <v>8</v>
      </c>
      <c r="F85" s="231" t="s">
        <v>39</v>
      </c>
    </row>
    <row r="86" spans="1:6" ht="15.6" x14ac:dyDescent="0.3">
      <c r="A86" s="321">
        <v>16</v>
      </c>
      <c r="B86" s="322" t="s">
        <v>2092</v>
      </c>
      <c r="C86" s="323">
        <v>2.3937499999999998</v>
      </c>
      <c r="D86" s="232" t="s">
        <v>1602</v>
      </c>
      <c r="E86" s="230" t="s">
        <v>8</v>
      </c>
      <c r="F86" s="231" t="s">
        <v>2093</v>
      </c>
    </row>
    <row r="87" spans="1:6" ht="15.6" x14ac:dyDescent="0.3">
      <c r="A87" s="321"/>
      <c r="B87" s="322"/>
      <c r="C87" s="323"/>
      <c r="D87" s="232" t="s">
        <v>2094</v>
      </c>
      <c r="E87" s="230" t="s">
        <v>4</v>
      </c>
      <c r="F87" s="231" t="s">
        <v>39</v>
      </c>
    </row>
    <row r="88" spans="1:6" ht="15.6" x14ac:dyDescent="0.3">
      <c r="A88" s="321"/>
      <c r="B88" s="322"/>
      <c r="C88" s="323"/>
      <c r="D88" s="232" t="s">
        <v>2095</v>
      </c>
      <c r="E88" s="230" t="s">
        <v>12</v>
      </c>
      <c r="F88" s="231" t="s">
        <v>39</v>
      </c>
    </row>
    <row r="89" spans="1:6" ht="15.6" x14ac:dyDescent="0.3">
      <c r="A89" s="321"/>
      <c r="B89" s="322"/>
      <c r="C89" s="323"/>
      <c r="D89" s="232" t="s">
        <v>2096</v>
      </c>
      <c r="E89" s="230" t="s">
        <v>10</v>
      </c>
      <c r="F89" s="231" t="s">
        <v>39</v>
      </c>
    </row>
    <row r="90" spans="1:6" ht="15.6" x14ac:dyDescent="0.3">
      <c r="A90" s="321"/>
      <c r="B90" s="322"/>
      <c r="C90" s="323"/>
      <c r="D90" s="232" t="s">
        <v>2097</v>
      </c>
      <c r="E90" s="230" t="s">
        <v>6</v>
      </c>
      <c r="F90" s="231" t="s">
        <v>39</v>
      </c>
    </row>
    <row r="95" spans="1:6" ht="21" x14ac:dyDescent="0.3">
      <c r="A95" s="240" t="s">
        <v>230</v>
      </c>
      <c r="B95" s="225"/>
      <c r="C95" s="226"/>
      <c r="D95" s="226"/>
      <c r="E95" s="226"/>
      <c r="F95" s="227"/>
    </row>
    <row r="96" spans="1:6" ht="18" x14ac:dyDescent="0.35">
      <c r="A96" s="238" t="s">
        <v>2247</v>
      </c>
      <c r="B96" s="225"/>
      <c r="C96" s="226"/>
      <c r="D96" s="226"/>
      <c r="E96" s="226"/>
      <c r="F96" s="227"/>
    </row>
    <row r="97" spans="1:6" ht="15.6" x14ac:dyDescent="0.3">
      <c r="A97" s="342" t="s">
        <v>2</v>
      </c>
      <c r="B97" s="342"/>
      <c r="C97" s="342"/>
      <c r="D97" s="342" t="s">
        <v>3</v>
      </c>
      <c r="E97" s="342"/>
      <c r="F97" s="342"/>
    </row>
    <row r="98" spans="1:6" ht="15.6" x14ac:dyDescent="0.3">
      <c r="A98" s="242" t="s">
        <v>1961</v>
      </c>
      <c r="B98" s="242" t="s">
        <v>1962</v>
      </c>
      <c r="C98" s="242" t="s">
        <v>930</v>
      </c>
      <c r="D98" s="242" t="s">
        <v>1963</v>
      </c>
      <c r="E98" s="242" t="s">
        <v>1964</v>
      </c>
      <c r="F98" s="242" t="s">
        <v>930</v>
      </c>
    </row>
    <row r="99" spans="1:6" ht="15.6" x14ac:dyDescent="0.3">
      <c r="A99" s="340">
        <v>1</v>
      </c>
      <c r="B99" s="322" t="s">
        <v>119</v>
      </c>
      <c r="C99" s="341">
        <v>5.0138888888888893E-2</v>
      </c>
      <c r="D99" s="233" t="s">
        <v>1691</v>
      </c>
      <c r="E99" s="234" t="s">
        <v>105</v>
      </c>
      <c r="F99" s="235" t="s">
        <v>2098</v>
      </c>
    </row>
    <row r="100" spans="1:6" ht="15.6" x14ac:dyDescent="0.3">
      <c r="A100" s="340"/>
      <c r="B100" s="322"/>
      <c r="C100" s="341"/>
      <c r="D100" s="233" t="s">
        <v>1224</v>
      </c>
      <c r="E100" s="234" t="s">
        <v>103</v>
      </c>
      <c r="F100" s="235" t="s">
        <v>2099</v>
      </c>
    </row>
    <row r="101" spans="1:6" ht="15.6" x14ac:dyDescent="0.3">
      <c r="A101" s="340"/>
      <c r="B101" s="322"/>
      <c r="C101" s="341"/>
      <c r="D101" s="233" t="s">
        <v>1226</v>
      </c>
      <c r="E101" s="234" t="s">
        <v>107</v>
      </c>
      <c r="F101" s="235" t="s">
        <v>2100</v>
      </c>
    </row>
    <row r="102" spans="1:6" ht="15.6" x14ac:dyDescent="0.3">
      <c r="A102" s="340"/>
      <c r="B102" s="322"/>
      <c r="C102" s="341"/>
      <c r="D102" s="233" t="s">
        <v>2101</v>
      </c>
      <c r="E102" s="234" t="s">
        <v>101</v>
      </c>
      <c r="F102" s="235" t="s">
        <v>2102</v>
      </c>
    </row>
    <row r="103" spans="1:6" ht="15.6" x14ac:dyDescent="0.3">
      <c r="A103" s="340"/>
      <c r="B103" s="322"/>
      <c r="C103" s="341"/>
      <c r="D103" s="233" t="s">
        <v>2103</v>
      </c>
      <c r="E103" s="234" t="s">
        <v>99</v>
      </c>
      <c r="F103" s="235" t="s">
        <v>2104</v>
      </c>
    </row>
    <row r="104" spans="1:6" ht="15.6" x14ac:dyDescent="0.3">
      <c r="A104" s="340">
        <v>2</v>
      </c>
      <c r="B104" s="322" t="s">
        <v>613</v>
      </c>
      <c r="C104" s="341">
        <v>5.1759259259259262E-2</v>
      </c>
      <c r="D104" s="233" t="s">
        <v>2105</v>
      </c>
      <c r="E104" s="234" t="s">
        <v>99</v>
      </c>
      <c r="F104" s="235" t="s">
        <v>2106</v>
      </c>
    </row>
    <row r="105" spans="1:6" ht="15.6" x14ac:dyDescent="0.3">
      <c r="A105" s="340"/>
      <c r="B105" s="322"/>
      <c r="C105" s="341"/>
      <c r="D105" s="233" t="s">
        <v>2107</v>
      </c>
      <c r="E105" s="234" t="s">
        <v>101</v>
      </c>
      <c r="F105" s="235" t="s">
        <v>2108</v>
      </c>
    </row>
    <row r="106" spans="1:6" ht="15.6" x14ac:dyDescent="0.3">
      <c r="A106" s="340"/>
      <c r="B106" s="322"/>
      <c r="C106" s="341"/>
      <c r="D106" s="233" t="s">
        <v>2109</v>
      </c>
      <c r="E106" s="234" t="s">
        <v>107</v>
      </c>
      <c r="F106" s="235" t="s">
        <v>1358</v>
      </c>
    </row>
    <row r="107" spans="1:6" ht="15.6" x14ac:dyDescent="0.3">
      <c r="A107" s="340"/>
      <c r="B107" s="322"/>
      <c r="C107" s="341"/>
      <c r="D107" s="233" t="s">
        <v>2110</v>
      </c>
      <c r="E107" s="234" t="s">
        <v>105</v>
      </c>
      <c r="F107" s="235" t="s">
        <v>2111</v>
      </c>
    </row>
    <row r="108" spans="1:6" ht="15.6" x14ac:dyDescent="0.3">
      <c r="A108" s="340"/>
      <c r="B108" s="322"/>
      <c r="C108" s="341"/>
      <c r="D108" s="233" t="s">
        <v>2112</v>
      </c>
      <c r="E108" s="234" t="s">
        <v>103</v>
      </c>
      <c r="F108" s="235" t="s">
        <v>2113</v>
      </c>
    </row>
    <row r="109" spans="1:6" ht="15.6" x14ac:dyDescent="0.3">
      <c r="A109" s="340">
        <v>3</v>
      </c>
      <c r="B109" s="322" t="s">
        <v>2009</v>
      </c>
      <c r="C109" s="341">
        <v>5.3773148148148153E-2</v>
      </c>
      <c r="D109" s="233" t="s">
        <v>1209</v>
      </c>
      <c r="E109" s="234" t="s">
        <v>105</v>
      </c>
      <c r="F109" s="235" t="s">
        <v>2114</v>
      </c>
    </row>
    <row r="110" spans="1:6" ht="15.6" x14ac:dyDescent="0.3">
      <c r="A110" s="340"/>
      <c r="B110" s="322"/>
      <c r="C110" s="341"/>
      <c r="D110" s="233" t="s">
        <v>1650</v>
      </c>
      <c r="E110" s="234" t="s">
        <v>99</v>
      </c>
      <c r="F110" s="235" t="s">
        <v>1205</v>
      </c>
    </row>
    <row r="111" spans="1:6" ht="15.6" x14ac:dyDescent="0.3">
      <c r="A111" s="340"/>
      <c r="B111" s="322"/>
      <c r="C111" s="341"/>
      <c r="D111" s="233" t="s">
        <v>1211</v>
      </c>
      <c r="E111" s="234" t="s">
        <v>101</v>
      </c>
      <c r="F111" s="235" t="s">
        <v>2115</v>
      </c>
    </row>
    <row r="112" spans="1:6" ht="15.6" x14ac:dyDescent="0.3">
      <c r="A112" s="340"/>
      <c r="B112" s="322"/>
      <c r="C112" s="341"/>
      <c r="D112" s="233" t="s">
        <v>2116</v>
      </c>
      <c r="E112" s="234" t="s">
        <v>103</v>
      </c>
      <c r="F112" s="235" t="s">
        <v>2117</v>
      </c>
    </row>
    <row r="113" spans="1:6" ht="15.6" x14ac:dyDescent="0.3">
      <c r="A113" s="340"/>
      <c r="B113" s="322"/>
      <c r="C113" s="341"/>
      <c r="D113" s="233" t="s">
        <v>2118</v>
      </c>
      <c r="E113" s="234" t="s">
        <v>107</v>
      </c>
      <c r="F113" s="235" t="s">
        <v>2119</v>
      </c>
    </row>
    <row r="114" spans="1:6" ht="15.6" x14ac:dyDescent="0.3">
      <c r="A114" s="340">
        <v>4</v>
      </c>
      <c r="B114" s="322" t="s">
        <v>2120</v>
      </c>
      <c r="C114" s="341">
        <v>5.6851851851851855E-2</v>
      </c>
      <c r="D114" s="233" t="s">
        <v>2121</v>
      </c>
      <c r="E114" s="234" t="s">
        <v>107</v>
      </c>
      <c r="F114" s="235" t="s">
        <v>2122</v>
      </c>
    </row>
    <row r="115" spans="1:6" ht="15.6" x14ac:dyDescent="0.3">
      <c r="A115" s="340"/>
      <c r="B115" s="322"/>
      <c r="C115" s="341"/>
      <c r="D115" s="233" t="s">
        <v>2123</v>
      </c>
      <c r="E115" s="234" t="s">
        <v>99</v>
      </c>
      <c r="F115" s="235" t="s">
        <v>2124</v>
      </c>
    </row>
    <row r="116" spans="1:6" ht="15.6" x14ac:dyDescent="0.3">
      <c r="A116" s="340"/>
      <c r="B116" s="322"/>
      <c r="C116" s="341"/>
      <c r="D116" s="233" t="s">
        <v>2125</v>
      </c>
      <c r="E116" s="234" t="s">
        <v>101</v>
      </c>
      <c r="F116" s="235" t="s">
        <v>2126</v>
      </c>
    </row>
    <row r="117" spans="1:6" ht="15.6" x14ac:dyDescent="0.3">
      <c r="A117" s="340"/>
      <c r="B117" s="322"/>
      <c r="C117" s="341"/>
      <c r="D117" s="233" t="s">
        <v>2127</v>
      </c>
      <c r="E117" s="234" t="s">
        <v>105</v>
      </c>
      <c r="F117" s="235" t="s">
        <v>2128</v>
      </c>
    </row>
    <row r="118" spans="1:6" ht="15.6" x14ac:dyDescent="0.3">
      <c r="A118" s="340"/>
      <c r="B118" s="322"/>
      <c r="C118" s="341"/>
      <c r="D118" s="233" t="s">
        <v>2129</v>
      </c>
      <c r="E118" s="234" t="s">
        <v>103</v>
      </c>
      <c r="F118" s="235" t="s">
        <v>2130</v>
      </c>
    </row>
    <row r="119" spans="1:6" ht="15.6" x14ac:dyDescent="0.3">
      <c r="A119" s="340">
        <v>5</v>
      </c>
      <c r="B119" s="322" t="s">
        <v>2131</v>
      </c>
      <c r="C119" s="341">
        <v>6.0300925925925924E-2</v>
      </c>
      <c r="D119" s="233" t="s">
        <v>1708</v>
      </c>
      <c r="E119" s="234" t="s">
        <v>101</v>
      </c>
      <c r="F119" s="235" t="s">
        <v>2132</v>
      </c>
    </row>
    <row r="120" spans="1:6" ht="15.6" x14ac:dyDescent="0.3">
      <c r="A120" s="340"/>
      <c r="B120" s="322"/>
      <c r="C120" s="341"/>
      <c r="D120" s="233" t="s">
        <v>2133</v>
      </c>
      <c r="E120" s="234" t="s">
        <v>107</v>
      </c>
      <c r="F120" s="235" t="s">
        <v>2134</v>
      </c>
    </row>
    <row r="121" spans="1:6" ht="15.6" x14ac:dyDescent="0.3">
      <c r="A121" s="340"/>
      <c r="B121" s="322"/>
      <c r="C121" s="341"/>
      <c r="D121" s="233" t="s">
        <v>2135</v>
      </c>
      <c r="E121" s="234" t="s">
        <v>103</v>
      </c>
      <c r="F121" s="235" t="s">
        <v>2136</v>
      </c>
    </row>
    <row r="122" spans="1:6" ht="15.6" x14ac:dyDescent="0.3">
      <c r="A122" s="340"/>
      <c r="B122" s="322"/>
      <c r="C122" s="341"/>
      <c r="D122" s="236" t="s">
        <v>2137</v>
      </c>
      <c r="E122" s="234" t="s">
        <v>99</v>
      </c>
      <c r="F122" s="235" t="s">
        <v>2138</v>
      </c>
    </row>
    <row r="123" spans="1:6" ht="15.6" x14ac:dyDescent="0.3">
      <c r="A123" s="340"/>
      <c r="B123" s="322"/>
      <c r="C123" s="341"/>
      <c r="D123" s="233" t="s">
        <v>2139</v>
      </c>
      <c r="E123" s="234" t="s">
        <v>105</v>
      </c>
      <c r="F123" s="235" t="s">
        <v>2140</v>
      </c>
    </row>
    <row r="124" spans="1:6" ht="15.6" x14ac:dyDescent="0.3">
      <c r="A124" s="340">
        <v>6</v>
      </c>
      <c r="B124" s="322" t="s">
        <v>305</v>
      </c>
      <c r="C124" s="341">
        <v>7.8437499999999993E-2</v>
      </c>
      <c r="D124" s="233" t="s">
        <v>2141</v>
      </c>
      <c r="E124" s="234" t="s">
        <v>99</v>
      </c>
      <c r="F124" s="235" t="s">
        <v>2142</v>
      </c>
    </row>
    <row r="125" spans="1:6" ht="15.6" x14ac:dyDescent="0.3">
      <c r="A125" s="340"/>
      <c r="B125" s="322"/>
      <c r="C125" s="341"/>
      <c r="D125" s="236" t="s">
        <v>2143</v>
      </c>
      <c r="E125" s="234" t="s">
        <v>105</v>
      </c>
      <c r="F125" s="235" t="s">
        <v>2144</v>
      </c>
    </row>
    <row r="126" spans="1:6" ht="15.6" x14ac:dyDescent="0.3">
      <c r="A126" s="340"/>
      <c r="B126" s="322"/>
      <c r="C126" s="341"/>
      <c r="D126" s="236" t="s">
        <v>2145</v>
      </c>
      <c r="E126" s="234" t="s">
        <v>103</v>
      </c>
      <c r="F126" s="235" t="s">
        <v>2146</v>
      </c>
    </row>
    <row r="127" spans="1:6" ht="15.6" x14ac:dyDescent="0.3">
      <c r="A127" s="340"/>
      <c r="B127" s="322"/>
      <c r="C127" s="341"/>
      <c r="D127" s="236" t="s">
        <v>2147</v>
      </c>
      <c r="E127" s="234" t="s">
        <v>101</v>
      </c>
      <c r="F127" s="235" t="s">
        <v>2148</v>
      </c>
    </row>
    <row r="128" spans="1:6" ht="15.6" x14ac:dyDescent="0.3">
      <c r="A128" s="340"/>
      <c r="B128" s="322"/>
      <c r="C128" s="341"/>
      <c r="D128" s="236" t="s">
        <v>2149</v>
      </c>
      <c r="E128" s="234" t="s">
        <v>107</v>
      </c>
      <c r="F128" s="235" t="s">
        <v>39</v>
      </c>
    </row>
    <row r="129" spans="1:6" ht="15.6" x14ac:dyDescent="0.3">
      <c r="A129" s="340">
        <v>7</v>
      </c>
      <c r="B129" s="322" t="s">
        <v>216</v>
      </c>
      <c r="C129" s="341">
        <v>7.8680555555555545E-2</v>
      </c>
      <c r="D129" s="233" t="s">
        <v>1242</v>
      </c>
      <c r="E129" s="234" t="s">
        <v>105</v>
      </c>
      <c r="F129" s="235" t="s">
        <v>1241</v>
      </c>
    </row>
    <row r="130" spans="1:6" ht="15.6" x14ac:dyDescent="0.3">
      <c r="A130" s="340"/>
      <c r="B130" s="322"/>
      <c r="C130" s="341"/>
      <c r="D130" s="233" t="s">
        <v>2150</v>
      </c>
      <c r="E130" s="234" t="s">
        <v>101</v>
      </c>
      <c r="F130" s="235" t="s">
        <v>2151</v>
      </c>
    </row>
    <row r="131" spans="1:6" ht="15.6" x14ac:dyDescent="0.3">
      <c r="A131" s="340"/>
      <c r="B131" s="322"/>
      <c r="C131" s="341"/>
      <c r="D131" s="236" t="s">
        <v>2152</v>
      </c>
      <c r="E131" s="234" t="s">
        <v>99</v>
      </c>
      <c r="F131" s="235" t="s">
        <v>2153</v>
      </c>
    </row>
    <row r="132" spans="1:6" ht="15.6" x14ac:dyDescent="0.3">
      <c r="A132" s="340"/>
      <c r="B132" s="322"/>
      <c r="C132" s="341"/>
      <c r="D132" s="236" t="s">
        <v>2154</v>
      </c>
      <c r="E132" s="234" t="s">
        <v>103</v>
      </c>
      <c r="F132" s="235" t="s">
        <v>2155</v>
      </c>
    </row>
    <row r="133" spans="1:6" ht="15.6" x14ac:dyDescent="0.3">
      <c r="A133" s="340"/>
      <c r="B133" s="322"/>
      <c r="C133" s="341"/>
      <c r="D133" s="236" t="s">
        <v>2156</v>
      </c>
      <c r="E133" s="234" t="s">
        <v>107</v>
      </c>
      <c r="F133" s="235" t="s">
        <v>2157</v>
      </c>
    </row>
    <row r="134" spans="1:6" ht="15.6" x14ac:dyDescent="0.3">
      <c r="A134" s="340">
        <v>8</v>
      </c>
      <c r="B134" s="322" t="s">
        <v>775</v>
      </c>
      <c r="C134" s="341">
        <v>8.2465277777777776E-2</v>
      </c>
      <c r="D134" s="236" t="s">
        <v>2158</v>
      </c>
      <c r="E134" s="234" t="s">
        <v>99</v>
      </c>
      <c r="F134" s="235" t="s">
        <v>2159</v>
      </c>
    </row>
    <row r="135" spans="1:6" ht="15.6" x14ac:dyDescent="0.3">
      <c r="A135" s="340"/>
      <c r="B135" s="322"/>
      <c r="C135" s="341"/>
      <c r="D135" s="233" t="s">
        <v>374</v>
      </c>
      <c r="E135" s="234" t="s">
        <v>101</v>
      </c>
      <c r="F135" s="235" t="s">
        <v>2160</v>
      </c>
    </row>
    <row r="136" spans="1:6" ht="15.6" x14ac:dyDescent="0.3">
      <c r="A136" s="340"/>
      <c r="B136" s="322"/>
      <c r="C136" s="341"/>
      <c r="D136" s="236" t="s">
        <v>2161</v>
      </c>
      <c r="E136" s="234" t="s">
        <v>105</v>
      </c>
      <c r="F136" s="235" t="s">
        <v>2162</v>
      </c>
    </row>
    <row r="137" spans="1:6" ht="15.6" x14ac:dyDescent="0.3">
      <c r="A137" s="340"/>
      <c r="B137" s="322"/>
      <c r="C137" s="341"/>
      <c r="D137" s="236" t="s">
        <v>2163</v>
      </c>
      <c r="E137" s="234" t="s">
        <v>103</v>
      </c>
      <c r="F137" s="235" t="s">
        <v>2164</v>
      </c>
    </row>
    <row r="138" spans="1:6" ht="15.6" x14ac:dyDescent="0.3">
      <c r="A138" s="340"/>
      <c r="B138" s="322"/>
      <c r="C138" s="341"/>
      <c r="D138" s="236" t="s">
        <v>2165</v>
      </c>
      <c r="E138" s="234" t="s">
        <v>107</v>
      </c>
      <c r="F138" s="235" t="s">
        <v>2166</v>
      </c>
    </row>
    <row r="139" spans="1:6" ht="15.6" x14ac:dyDescent="0.3">
      <c r="A139" s="340">
        <v>9</v>
      </c>
      <c r="B139" s="322" t="s">
        <v>241</v>
      </c>
      <c r="C139" s="341">
        <v>8.2743055555555556E-2</v>
      </c>
      <c r="D139" s="236" t="s">
        <v>2167</v>
      </c>
      <c r="E139" s="234" t="s">
        <v>99</v>
      </c>
      <c r="F139" s="235" t="s">
        <v>2168</v>
      </c>
    </row>
    <row r="140" spans="1:6" ht="15.6" x14ac:dyDescent="0.3">
      <c r="A140" s="340"/>
      <c r="B140" s="322"/>
      <c r="C140" s="341"/>
      <c r="D140" s="236" t="s">
        <v>2169</v>
      </c>
      <c r="E140" s="234" t="s">
        <v>103</v>
      </c>
      <c r="F140" s="235" t="s">
        <v>2170</v>
      </c>
    </row>
    <row r="141" spans="1:6" ht="15.6" x14ac:dyDescent="0.3">
      <c r="A141" s="340"/>
      <c r="B141" s="322"/>
      <c r="C141" s="341"/>
      <c r="D141" s="236" t="s">
        <v>2171</v>
      </c>
      <c r="E141" s="234" t="s">
        <v>107</v>
      </c>
      <c r="F141" s="235" t="s">
        <v>2172</v>
      </c>
    </row>
    <row r="142" spans="1:6" ht="15.6" x14ac:dyDescent="0.3">
      <c r="A142" s="340"/>
      <c r="B142" s="322"/>
      <c r="C142" s="341"/>
      <c r="D142" s="236" t="s">
        <v>2173</v>
      </c>
      <c r="E142" s="234" t="s">
        <v>101</v>
      </c>
      <c r="F142" s="235" t="s">
        <v>2174</v>
      </c>
    </row>
    <row r="143" spans="1:6" ht="15.6" x14ac:dyDescent="0.3">
      <c r="A143" s="340"/>
      <c r="B143" s="322"/>
      <c r="C143" s="341"/>
      <c r="D143" s="236" t="s">
        <v>2175</v>
      </c>
      <c r="E143" s="234" t="s">
        <v>105</v>
      </c>
      <c r="F143" s="235" t="s">
        <v>39</v>
      </c>
    </row>
    <row r="144" spans="1:6" ht="15.6" x14ac:dyDescent="0.3">
      <c r="A144" s="340">
        <v>10</v>
      </c>
      <c r="B144" s="322" t="s">
        <v>1982</v>
      </c>
      <c r="C144" s="341">
        <v>9.1041666666666674E-2</v>
      </c>
      <c r="D144" s="233" t="s">
        <v>2176</v>
      </c>
      <c r="E144" s="234" t="s">
        <v>105</v>
      </c>
      <c r="F144" s="235" t="s">
        <v>2177</v>
      </c>
    </row>
    <row r="145" spans="1:6" ht="15.6" x14ac:dyDescent="0.3">
      <c r="A145" s="340"/>
      <c r="B145" s="322"/>
      <c r="C145" s="341"/>
      <c r="D145" s="233" t="s">
        <v>2178</v>
      </c>
      <c r="E145" s="234" t="s">
        <v>103</v>
      </c>
      <c r="F145" s="235" t="s">
        <v>2179</v>
      </c>
    </row>
    <row r="146" spans="1:6" ht="15.6" x14ac:dyDescent="0.3">
      <c r="A146" s="340"/>
      <c r="B146" s="322"/>
      <c r="C146" s="341"/>
      <c r="D146" s="233" t="s">
        <v>2180</v>
      </c>
      <c r="E146" s="234" t="s">
        <v>107</v>
      </c>
      <c r="F146" s="235" t="s">
        <v>2181</v>
      </c>
    </row>
    <row r="147" spans="1:6" ht="15.6" x14ac:dyDescent="0.3">
      <c r="A147" s="340"/>
      <c r="B147" s="322"/>
      <c r="C147" s="341"/>
      <c r="D147" s="233" t="s">
        <v>2182</v>
      </c>
      <c r="E147" s="234" t="s">
        <v>99</v>
      </c>
      <c r="F147" s="235" t="s">
        <v>2183</v>
      </c>
    </row>
    <row r="148" spans="1:6" ht="15.6" x14ac:dyDescent="0.3">
      <c r="A148" s="340"/>
      <c r="B148" s="322"/>
      <c r="C148" s="341"/>
      <c r="D148" s="233" t="s">
        <v>2184</v>
      </c>
      <c r="E148" s="234" t="s">
        <v>101</v>
      </c>
      <c r="F148" s="235" t="s">
        <v>2185</v>
      </c>
    </row>
    <row r="149" spans="1:6" ht="15.6" x14ac:dyDescent="0.3">
      <c r="A149" s="340">
        <v>11</v>
      </c>
      <c r="B149" s="322" t="s">
        <v>2036</v>
      </c>
      <c r="C149" s="341">
        <v>0.10105324074074074</v>
      </c>
      <c r="D149" s="236" t="s">
        <v>1326</v>
      </c>
      <c r="E149" s="234" t="s">
        <v>101</v>
      </c>
      <c r="F149" s="235" t="s">
        <v>2186</v>
      </c>
    </row>
    <row r="150" spans="1:6" ht="15.6" x14ac:dyDescent="0.3">
      <c r="A150" s="340"/>
      <c r="B150" s="322"/>
      <c r="C150" s="341"/>
      <c r="D150" s="236" t="s">
        <v>1770</v>
      </c>
      <c r="E150" s="234" t="s">
        <v>105</v>
      </c>
      <c r="F150" s="235" t="s">
        <v>2187</v>
      </c>
    </row>
    <row r="151" spans="1:6" ht="15.6" x14ac:dyDescent="0.3">
      <c r="A151" s="340"/>
      <c r="B151" s="322"/>
      <c r="C151" s="341"/>
      <c r="D151" s="236" t="s">
        <v>2188</v>
      </c>
      <c r="E151" s="234" t="s">
        <v>107</v>
      </c>
      <c r="F151" s="235" t="s">
        <v>2189</v>
      </c>
    </row>
    <row r="152" spans="1:6" ht="15.6" x14ac:dyDescent="0.3">
      <c r="A152" s="340"/>
      <c r="B152" s="322"/>
      <c r="C152" s="341"/>
      <c r="D152" s="236" t="s">
        <v>2190</v>
      </c>
      <c r="E152" s="234" t="s">
        <v>99</v>
      </c>
      <c r="F152" s="235" t="s">
        <v>2191</v>
      </c>
    </row>
    <row r="153" spans="1:6" ht="15.6" x14ac:dyDescent="0.3">
      <c r="A153" s="340"/>
      <c r="B153" s="322"/>
      <c r="C153" s="341"/>
      <c r="D153" s="236" t="s">
        <v>2192</v>
      </c>
      <c r="E153" s="234" t="s">
        <v>103</v>
      </c>
      <c r="F153" s="235" t="s">
        <v>2193</v>
      </c>
    </row>
    <row r="154" spans="1:6" ht="15.6" x14ac:dyDescent="0.3">
      <c r="A154" s="340">
        <v>12</v>
      </c>
      <c r="B154" s="322" t="s">
        <v>2092</v>
      </c>
      <c r="C154" s="341">
        <v>0.10751157407407408</v>
      </c>
      <c r="D154" s="233" t="s">
        <v>1293</v>
      </c>
      <c r="E154" s="234" t="s">
        <v>101</v>
      </c>
      <c r="F154" s="235" t="s">
        <v>2194</v>
      </c>
    </row>
    <row r="155" spans="1:6" ht="15.6" x14ac:dyDescent="0.3">
      <c r="A155" s="340"/>
      <c r="B155" s="322"/>
      <c r="C155" s="341"/>
      <c r="D155" s="236" t="s">
        <v>2195</v>
      </c>
      <c r="E155" s="234" t="s">
        <v>107</v>
      </c>
      <c r="F155" s="235" t="s">
        <v>2196</v>
      </c>
    </row>
    <row r="156" spans="1:6" ht="15.6" x14ac:dyDescent="0.3">
      <c r="A156" s="340"/>
      <c r="B156" s="322"/>
      <c r="C156" s="341"/>
      <c r="D156" s="236" t="s">
        <v>2197</v>
      </c>
      <c r="E156" s="234" t="s">
        <v>105</v>
      </c>
      <c r="F156" s="235" t="s">
        <v>2198</v>
      </c>
    </row>
    <row r="157" spans="1:6" ht="15.6" x14ac:dyDescent="0.3">
      <c r="A157" s="340"/>
      <c r="B157" s="322"/>
      <c r="C157" s="341"/>
      <c r="D157" s="236" t="s">
        <v>2199</v>
      </c>
      <c r="E157" s="234" t="s">
        <v>103</v>
      </c>
      <c r="F157" s="235" t="s">
        <v>2200</v>
      </c>
    </row>
    <row r="158" spans="1:6" s="202" customFormat="1" ht="15.6" x14ac:dyDescent="0.3">
      <c r="A158" s="340"/>
      <c r="B158" s="322"/>
      <c r="C158" s="341"/>
      <c r="D158" s="236" t="s">
        <v>2201</v>
      </c>
      <c r="E158" s="234" t="s">
        <v>99</v>
      </c>
      <c r="F158" s="235" t="s">
        <v>2202</v>
      </c>
    </row>
    <row r="159" spans="1:6" ht="15.6" x14ac:dyDescent="0.3">
      <c r="A159" s="340">
        <v>13</v>
      </c>
      <c r="B159" s="322" t="s">
        <v>2061</v>
      </c>
      <c r="C159" s="341">
        <v>0.11832175925925925</v>
      </c>
      <c r="D159" s="236" t="s">
        <v>2203</v>
      </c>
      <c r="E159" s="234" t="s">
        <v>105</v>
      </c>
      <c r="F159" s="235" t="s">
        <v>2204</v>
      </c>
    </row>
    <row r="160" spans="1:6" ht="15.6" x14ac:dyDescent="0.3">
      <c r="A160" s="340"/>
      <c r="B160" s="322"/>
      <c r="C160" s="341"/>
      <c r="D160" s="236" t="s">
        <v>2205</v>
      </c>
      <c r="E160" s="234" t="s">
        <v>99</v>
      </c>
      <c r="F160" s="235" t="s">
        <v>2206</v>
      </c>
    </row>
    <row r="161" spans="1:6" ht="15.6" x14ac:dyDescent="0.3">
      <c r="A161" s="340"/>
      <c r="B161" s="322"/>
      <c r="C161" s="341"/>
      <c r="D161" s="236" t="s">
        <v>2207</v>
      </c>
      <c r="E161" s="234" t="s">
        <v>101</v>
      </c>
      <c r="F161" s="235" t="s">
        <v>2208</v>
      </c>
    </row>
    <row r="162" spans="1:6" ht="15.6" x14ac:dyDescent="0.3">
      <c r="A162" s="340"/>
      <c r="B162" s="322"/>
      <c r="C162" s="341"/>
      <c r="D162" s="236" t="s">
        <v>2209</v>
      </c>
      <c r="E162" s="234" t="s">
        <v>103</v>
      </c>
      <c r="F162" s="235" t="s">
        <v>2210</v>
      </c>
    </row>
    <row r="163" spans="1:6" ht="15.6" x14ac:dyDescent="0.3">
      <c r="A163" s="340"/>
      <c r="B163" s="322"/>
      <c r="C163" s="341"/>
      <c r="D163" s="236" t="s">
        <v>2211</v>
      </c>
      <c r="E163" s="234" t="s">
        <v>107</v>
      </c>
      <c r="F163" s="235" t="s">
        <v>39</v>
      </c>
    </row>
    <row r="164" spans="1:6" ht="15.6" x14ac:dyDescent="0.3">
      <c r="A164" s="340">
        <v>14</v>
      </c>
      <c r="B164" s="322" t="s">
        <v>217</v>
      </c>
      <c r="C164" s="341">
        <v>0.13149305555555554</v>
      </c>
      <c r="D164" s="236" t="s">
        <v>2212</v>
      </c>
      <c r="E164" s="234" t="s">
        <v>105</v>
      </c>
      <c r="F164" s="235" t="s">
        <v>2213</v>
      </c>
    </row>
    <row r="165" spans="1:6" ht="15.6" x14ac:dyDescent="0.3">
      <c r="A165" s="340"/>
      <c r="B165" s="322"/>
      <c r="C165" s="341"/>
      <c r="D165" s="236" t="s">
        <v>2214</v>
      </c>
      <c r="E165" s="234" t="s">
        <v>107</v>
      </c>
      <c r="F165" s="235" t="s">
        <v>2215</v>
      </c>
    </row>
    <row r="166" spans="1:6" ht="15.6" x14ac:dyDescent="0.3">
      <c r="A166" s="340"/>
      <c r="B166" s="322"/>
      <c r="C166" s="341"/>
      <c r="D166" s="236" t="s">
        <v>2216</v>
      </c>
      <c r="E166" s="234" t="s">
        <v>99</v>
      </c>
      <c r="F166" s="235" t="s">
        <v>2217</v>
      </c>
    </row>
    <row r="167" spans="1:6" s="202" customFormat="1" ht="15.6" x14ac:dyDescent="0.3">
      <c r="A167" s="340"/>
      <c r="B167" s="322"/>
      <c r="C167" s="341"/>
      <c r="D167" s="236" t="s">
        <v>2218</v>
      </c>
      <c r="E167" s="234" t="s">
        <v>103</v>
      </c>
      <c r="F167" s="235" t="s">
        <v>2219</v>
      </c>
    </row>
    <row r="168" spans="1:6" ht="15.6" x14ac:dyDescent="0.3">
      <c r="A168" s="340"/>
      <c r="B168" s="322"/>
      <c r="C168" s="341"/>
      <c r="D168" s="236" t="s">
        <v>2220</v>
      </c>
      <c r="E168" s="234" t="s">
        <v>101</v>
      </c>
      <c r="F168" s="235" t="s">
        <v>1786</v>
      </c>
    </row>
    <row r="169" spans="1:6" ht="15.6" x14ac:dyDescent="0.3">
      <c r="A169" s="340">
        <v>15</v>
      </c>
      <c r="B169" s="322" t="s">
        <v>619</v>
      </c>
      <c r="C169" s="341">
        <v>0.13714120370370372</v>
      </c>
      <c r="D169" s="233" t="s">
        <v>2221</v>
      </c>
      <c r="E169" s="234" t="s">
        <v>99</v>
      </c>
      <c r="F169" s="235" t="s">
        <v>2222</v>
      </c>
    </row>
    <row r="170" spans="1:6" ht="15.6" x14ac:dyDescent="0.3">
      <c r="A170" s="340"/>
      <c r="B170" s="322"/>
      <c r="C170" s="341"/>
      <c r="D170" s="236" t="s">
        <v>2223</v>
      </c>
      <c r="E170" s="234" t="s">
        <v>101</v>
      </c>
      <c r="F170" s="235" t="s">
        <v>2148</v>
      </c>
    </row>
    <row r="171" spans="1:6" s="202" customFormat="1" ht="15.6" x14ac:dyDescent="0.3">
      <c r="A171" s="340"/>
      <c r="B171" s="322"/>
      <c r="C171" s="341"/>
      <c r="D171" s="236" t="s">
        <v>2224</v>
      </c>
      <c r="E171" s="234" t="s">
        <v>105</v>
      </c>
      <c r="F171" s="235" t="s">
        <v>2225</v>
      </c>
    </row>
    <row r="172" spans="1:6" s="202" customFormat="1" ht="15.6" x14ac:dyDescent="0.3">
      <c r="A172" s="340"/>
      <c r="B172" s="322"/>
      <c r="C172" s="341"/>
      <c r="D172" s="236" t="s">
        <v>2226</v>
      </c>
      <c r="E172" s="234" t="s">
        <v>107</v>
      </c>
      <c r="F172" s="235" t="s">
        <v>2227</v>
      </c>
    </row>
    <row r="173" spans="1:6" s="202" customFormat="1" ht="15.6" x14ac:dyDescent="0.3">
      <c r="A173" s="340"/>
      <c r="B173" s="322"/>
      <c r="C173" s="341"/>
      <c r="D173" s="236" t="s">
        <v>2228</v>
      </c>
      <c r="E173" s="234" t="s">
        <v>103</v>
      </c>
      <c r="F173" s="235" t="s">
        <v>2229</v>
      </c>
    </row>
    <row r="174" spans="1:6" ht="15.6" x14ac:dyDescent="0.3">
      <c r="A174" s="340">
        <v>16</v>
      </c>
      <c r="B174" s="322" t="s">
        <v>2230</v>
      </c>
      <c r="C174" s="341">
        <v>9.9988425925925925E-2</v>
      </c>
      <c r="D174" s="236" t="s">
        <v>2231</v>
      </c>
      <c r="E174" s="234" t="s">
        <v>103</v>
      </c>
      <c r="F174" s="235" t="s">
        <v>2232</v>
      </c>
    </row>
    <row r="175" spans="1:6" ht="15.6" x14ac:dyDescent="0.3">
      <c r="A175" s="340"/>
      <c r="B175" s="322"/>
      <c r="C175" s="341"/>
      <c r="D175" s="236" t="s">
        <v>2233</v>
      </c>
      <c r="E175" s="234" t="s">
        <v>105</v>
      </c>
      <c r="F175" s="235" t="s">
        <v>2234</v>
      </c>
    </row>
    <row r="176" spans="1:6" ht="15.6" x14ac:dyDescent="0.3">
      <c r="A176" s="340"/>
      <c r="B176" s="322"/>
      <c r="C176" s="341"/>
      <c r="D176" s="236" t="s">
        <v>2235</v>
      </c>
      <c r="E176" s="234" t="s">
        <v>101</v>
      </c>
      <c r="F176" s="235" t="s">
        <v>2236</v>
      </c>
    </row>
    <row r="177" spans="1:6" ht="15.6" x14ac:dyDescent="0.3">
      <c r="A177" s="340"/>
      <c r="B177" s="322"/>
      <c r="C177" s="341"/>
      <c r="D177" s="236" t="s">
        <v>2237</v>
      </c>
      <c r="E177" s="234" t="s">
        <v>99</v>
      </c>
      <c r="F177" s="235" t="s">
        <v>39</v>
      </c>
    </row>
    <row r="178" spans="1:6" ht="15.6" x14ac:dyDescent="0.3">
      <c r="A178" s="340"/>
      <c r="B178" s="322"/>
      <c r="C178" s="341"/>
      <c r="D178" s="236" t="s">
        <v>2238</v>
      </c>
      <c r="E178" s="234" t="s">
        <v>107</v>
      </c>
      <c r="F178" s="235" t="s">
        <v>39</v>
      </c>
    </row>
    <row r="179" spans="1:6" s="202" customFormat="1" ht="15.6" x14ac:dyDescent="0.3">
      <c r="A179" s="340">
        <v>17</v>
      </c>
      <c r="B179" s="322" t="s">
        <v>1625</v>
      </c>
      <c r="C179" s="341">
        <v>4.6840277777777779E-2</v>
      </c>
      <c r="D179" s="236" t="s">
        <v>2239</v>
      </c>
      <c r="E179" s="234" t="s">
        <v>107</v>
      </c>
      <c r="F179" s="235" t="s">
        <v>2240</v>
      </c>
    </row>
    <row r="180" spans="1:6" ht="15.6" x14ac:dyDescent="0.3">
      <c r="A180" s="340"/>
      <c r="B180" s="322"/>
      <c r="C180" s="341"/>
      <c r="D180" s="236" t="s">
        <v>2241</v>
      </c>
      <c r="E180" s="234" t="s">
        <v>101</v>
      </c>
      <c r="F180" s="235" t="s">
        <v>39</v>
      </c>
    </row>
    <row r="181" spans="1:6" ht="15.6" x14ac:dyDescent="0.3">
      <c r="A181" s="340"/>
      <c r="B181" s="322"/>
      <c r="C181" s="341"/>
      <c r="D181" s="236" t="s">
        <v>2242</v>
      </c>
      <c r="E181" s="234" t="s">
        <v>105</v>
      </c>
      <c r="F181" s="235" t="s">
        <v>39</v>
      </c>
    </row>
    <row r="182" spans="1:6" ht="15.6" x14ac:dyDescent="0.3">
      <c r="A182" s="340"/>
      <c r="B182" s="322"/>
      <c r="C182" s="341"/>
      <c r="D182" s="236" t="s">
        <v>2243</v>
      </c>
      <c r="E182" s="234" t="s">
        <v>103</v>
      </c>
      <c r="F182" s="235" t="s">
        <v>39</v>
      </c>
    </row>
    <row r="183" spans="1:6" ht="15.6" x14ac:dyDescent="0.3">
      <c r="A183" s="340"/>
      <c r="B183" s="322"/>
      <c r="C183" s="341"/>
      <c r="D183" s="236" t="s">
        <v>2244</v>
      </c>
      <c r="E183" s="234" t="s">
        <v>99</v>
      </c>
      <c r="F183" s="235" t="s">
        <v>39</v>
      </c>
    </row>
    <row r="184" spans="1:6" x14ac:dyDescent="0.3">
      <c r="A184" s="226"/>
      <c r="B184" s="225"/>
      <c r="C184" s="226"/>
      <c r="D184" s="226"/>
      <c r="E184" s="226"/>
      <c r="F184" s="227"/>
    </row>
    <row r="185" spans="1:6" ht="15.6" x14ac:dyDescent="0.3">
      <c r="A185" s="244"/>
      <c r="B185" s="199" t="s">
        <v>2250</v>
      </c>
      <c r="C185" s="199"/>
      <c r="D185" s="245" t="s">
        <v>2248</v>
      </c>
    </row>
    <row r="186" spans="1:6" ht="15.6" x14ac:dyDescent="0.3">
      <c r="A186" s="244"/>
      <c r="B186" s="199"/>
      <c r="C186" s="199"/>
      <c r="D186" s="245"/>
    </row>
    <row r="187" spans="1:6" ht="15.6" x14ac:dyDescent="0.3">
      <c r="A187" s="244"/>
      <c r="B187" s="199"/>
      <c r="C187" s="199"/>
      <c r="D187" s="245"/>
    </row>
    <row r="188" spans="1:6" ht="15.6" x14ac:dyDescent="0.3">
      <c r="A188" s="244"/>
      <c r="B188" s="199" t="s">
        <v>236</v>
      </c>
      <c r="C188" s="199"/>
      <c r="D188" s="245" t="s">
        <v>2249</v>
      </c>
    </row>
  </sheetData>
  <mergeCells count="103">
    <mergeCell ref="A9:C9"/>
    <mergeCell ref="D9:F9"/>
    <mergeCell ref="A11:A15"/>
    <mergeCell ref="B11:B15"/>
    <mergeCell ref="C11:C15"/>
    <mergeCell ref="A16:A20"/>
    <mergeCell ref="B16:B20"/>
    <mergeCell ref="C16:C20"/>
    <mergeCell ref="A21:A25"/>
    <mergeCell ref="B21:B25"/>
    <mergeCell ref="C21:C25"/>
    <mergeCell ref="A26:A30"/>
    <mergeCell ref="B26:B30"/>
    <mergeCell ref="C26:C30"/>
    <mergeCell ref="A31:A35"/>
    <mergeCell ref="B31:B35"/>
    <mergeCell ref="C31:C35"/>
    <mergeCell ref="A36:A40"/>
    <mergeCell ref="B36:B40"/>
    <mergeCell ref="C36:C40"/>
    <mergeCell ref="A41:A45"/>
    <mergeCell ref="B41:B45"/>
    <mergeCell ref="C41:C45"/>
    <mergeCell ref="A46:A50"/>
    <mergeCell ref="B46:B50"/>
    <mergeCell ref="C46:C50"/>
    <mergeCell ref="A51:A55"/>
    <mergeCell ref="B51:B55"/>
    <mergeCell ref="C51:C55"/>
    <mergeCell ref="A56:A60"/>
    <mergeCell ref="B56:B60"/>
    <mergeCell ref="C56:C60"/>
    <mergeCell ref="A61:A65"/>
    <mergeCell ref="B61:B65"/>
    <mergeCell ref="C61:C65"/>
    <mergeCell ref="A66:A70"/>
    <mergeCell ref="B66:B70"/>
    <mergeCell ref="C66:C70"/>
    <mergeCell ref="A71:A75"/>
    <mergeCell ref="B71:B75"/>
    <mergeCell ref="C71:C75"/>
    <mergeCell ref="A76:A80"/>
    <mergeCell ref="B76:B80"/>
    <mergeCell ref="C76:C80"/>
    <mergeCell ref="A81:A85"/>
    <mergeCell ref="B81:B85"/>
    <mergeCell ref="C81:C85"/>
    <mergeCell ref="A86:A90"/>
    <mergeCell ref="B86:B90"/>
    <mergeCell ref="C86:C90"/>
    <mergeCell ref="A97:C97"/>
    <mergeCell ref="D97:F97"/>
    <mergeCell ref="A99:A103"/>
    <mergeCell ref="B99:B103"/>
    <mergeCell ref="C99:C103"/>
    <mergeCell ref="A104:A108"/>
    <mergeCell ref="B104:B108"/>
    <mergeCell ref="C104:C108"/>
    <mergeCell ref="A109:A113"/>
    <mergeCell ref="B109:B113"/>
    <mergeCell ref="C109:C113"/>
    <mergeCell ref="A114:A118"/>
    <mergeCell ref="B114:B118"/>
    <mergeCell ref="C114:C118"/>
    <mergeCell ref="A119:A123"/>
    <mergeCell ref="B119:B123"/>
    <mergeCell ref="C119:C123"/>
    <mergeCell ref="A124:A128"/>
    <mergeCell ref="B124:B128"/>
    <mergeCell ref="C124:C128"/>
    <mergeCell ref="A129:A133"/>
    <mergeCell ref="B129:B133"/>
    <mergeCell ref="C129:C133"/>
    <mergeCell ref="A134:A138"/>
    <mergeCell ref="B134:B138"/>
    <mergeCell ref="C134:C138"/>
    <mergeCell ref="A139:A143"/>
    <mergeCell ref="B139:B143"/>
    <mergeCell ref="C139:C143"/>
    <mergeCell ref="A144:A148"/>
    <mergeCell ref="B144:B148"/>
    <mergeCell ref="C144:C148"/>
    <mergeCell ref="A149:A153"/>
    <mergeCell ref="B149:B153"/>
    <mergeCell ref="C149:C153"/>
    <mergeCell ref="A154:A158"/>
    <mergeCell ref="B154:B158"/>
    <mergeCell ref="C154:C158"/>
    <mergeCell ref="A159:A163"/>
    <mergeCell ref="B159:B163"/>
    <mergeCell ref="C159:C163"/>
    <mergeCell ref="A164:A168"/>
    <mergeCell ref="B164:B168"/>
    <mergeCell ref="C164:C168"/>
    <mergeCell ref="A179:A183"/>
    <mergeCell ref="B179:B183"/>
    <mergeCell ref="C179:C183"/>
    <mergeCell ref="A169:A173"/>
    <mergeCell ref="B169:B173"/>
    <mergeCell ref="C169:C173"/>
    <mergeCell ref="A174:A178"/>
    <mergeCell ref="B174:B178"/>
    <mergeCell ref="C174:C178"/>
  </mergeCells>
  <pageMargins left="0.51181102362204722" right="0.31496062992125984" top="0.74803149606299213" bottom="0.55118110236220474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8"/>
  <sheetViews>
    <sheetView workbookViewId="0">
      <selection activeCell="B6" sqref="B6"/>
    </sheetView>
  </sheetViews>
  <sheetFormatPr defaultColWidth="8.6640625" defaultRowHeight="14.4" x14ac:dyDescent="0.3"/>
  <cols>
    <col min="1" max="1" width="6.109375" style="222" customWidth="1"/>
    <col min="2" max="2" width="35.44140625" style="219" customWidth="1"/>
    <col min="3" max="3" width="9.109375" style="220" customWidth="1"/>
    <col min="4" max="4" width="22.6640625" style="218" customWidth="1"/>
    <col min="5" max="5" width="7" style="222" customWidth="1"/>
    <col min="6" max="6" width="13.109375" style="218" customWidth="1"/>
    <col min="7" max="7" width="2.88671875" style="218" customWidth="1"/>
    <col min="8" max="16384" width="8.6640625" style="218"/>
  </cols>
  <sheetData>
    <row r="2" spans="1:6" ht="31.2" x14ac:dyDescent="0.6">
      <c r="A2" s="246" t="s">
        <v>2251</v>
      </c>
      <c r="B2" s="247"/>
      <c r="C2" s="248"/>
      <c r="D2" s="249"/>
      <c r="E2" s="247"/>
      <c r="F2" s="250"/>
    </row>
    <row r="3" spans="1:6" ht="33.6" x14ac:dyDescent="0.65">
      <c r="A3" s="246" t="s">
        <v>629</v>
      </c>
      <c r="B3" s="252"/>
      <c r="C3" s="248"/>
      <c r="D3" s="249"/>
      <c r="E3" s="247"/>
      <c r="F3" s="250"/>
    </row>
    <row r="4" spans="1:6" ht="21" x14ac:dyDescent="0.3">
      <c r="A4" s="352" t="s">
        <v>2252</v>
      </c>
      <c r="B4" s="352"/>
      <c r="C4" s="352"/>
      <c r="D4" s="352"/>
      <c r="E4" s="247"/>
      <c r="F4" s="250"/>
    </row>
    <row r="5" spans="1:6" x14ac:dyDescent="0.3">
      <c r="A5" s="253"/>
      <c r="B5" s="253"/>
      <c r="C5" s="253"/>
      <c r="D5" s="253"/>
      <c r="E5" s="247"/>
      <c r="F5" s="250"/>
    </row>
    <row r="6" spans="1:6" ht="25.8" x14ac:dyDescent="0.3">
      <c r="A6" s="254" t="s">
        <v>1475</v>
      </c>
      <c r="B6" s="251"/>
      <c r="C6" s="255"/>
      <c r="D6" s="251"/>
      <c r="E6" s="247"/>
      <c r="F6" s="250"/>
    </row>
    <row r="7" spans="1:6" x14ac:dyDescent="0.3">
      <c r="A7" s="256"/>
      <c r="B7" s="251"/>
      <c r="C7" s="251"/>
      <c r="D7" s="251"/>
      <c r="E7" s="247"/>
      <c r="F7" s="250"/>
    </row>
    <row r="8" spans="1:6" ht="25.8" x14ac:dyDescent="0.3">
      <c r="A8" s="254" t="s">
        <v>1476</v>
      </c>
      <c r="B8" s="251"/>
      <c r="C8" s="255"/>
      <c r="D8" s="251"/>
      <c r="E8" s="247"/>
      <c r="F8" s="250"/>
    </row>
    <row r="9" spans="1:6" ht="15.6" x14ac:dyDescent="0.3">
      <c r="A9" s="257" t="s">
        <v>2253</v>
      </c>
      <c r="B9" s="247"/>
      <c r="C9" s="258"/>
      <c r="D9" s="251"/>
      <c r="E9" s="247"/>
      <c r="F9" s="250"/>
    </row>
    <row r="10" spans="1:6" ht="15.6" x14ac:dyDescent="0.3">
      <c r="A10" s="259" t="s">
        <v>206</v>
      </c>
      <c r="B10" s="259" t="s">
        <v>636</v>
      </c>
      <c r="C10" s="260" t="s">
        <v>930</v>
      </c>
      <c r="D10" s="259" t="s">
        <v>2254</v>
      </c>
      <c r="E10" s="259" t="s">
        <v>927</v>
      </c>
      <c r="F10" s="261" t="s">
        <v>930</v>
      </c>
    </row>
    <row r="11" spans="1:6" x14ac:dyDescent="0.3">
      <c r="A11" s="353">
        <v>1</v>
      </c>
      <c r="B11" s="356" t="s">
        <v>1844</v>
      </c>
      <c r="C11" s="359">
        <v>3.4328703703703702E-2</v>
      </c>
      <c r="D11" s="262" t="s">
        <v>1845</v>
      </c>
      <c r="E11" s="263" t="s">
        <v>8</v>
      </c>
      <c r="F11" s="264">
        <v>0.44027777777777777</v>
      </c>
    </row>
    <row r="12" spans="1:6" x14ac:dyDescent="0.3">
      <c r="A12" s="354"/>
      <c r="B12" s="357"/>
      <c r="C12" s="360"/>
      <c r="D12" s="262" t="s">
        <v>1847</v>
      </c>
      <c r="E12" s="263" t="s">
        <v>6</v>
      </c>
      <c r="F12" s="264">
        <v>0.48194444444444445</v>
      </c>
    </row>
    <row r="13" spans="1:6" x14ac:dyDescent="0.3">
      <c r="A13" s="354"/>
      <c r="B13" s="357"/>
      <c r="C13" s="360"/>
      <c r="D13" s="262" t="s">
        <v>1846</v>
      </c>
      <c r="E13" s="263" t="s">
        <v>10</v>
      </c>
      <c r="F13" s="264">
        <v>0.54166666666666663</v>
      </c>
    </row>
    <row r="14" spans="1:6" x14ac:dyDescent="0.3">
      <c r="A14" s="354"/>
      <c r="B14" s="357"/>
      <c r="C14" s="360"/>
      <c r="D14" s="262" t="s">
        <v>1848</v>
      </c>
      <c r="E14" s="263" t="s">
        <v>12</v>
      </c>
      <c r="F14" s="264">
        <v>0.59583333333333333</v>
      </c>
    </row>
    <row r="15" spans="1:6" x14ac:dyDescent="0.3">
      <c r="A15" s="355"/>
      <c r="B15" s="358"/>
      <c r="C15" s="361"/>
      <c r="D15" s="262" t="s">
        <v>2255</v>
      </c>
      <c r="E15" s="263" t="s">
        <v>4</v>
      </c>
      <c r="F15" s="264">
        <v>0.7909722222222223</v>
      </c>
    </row>
    <row r="16" spans="1:6" x14ac:dyDescent="0.3">
      <c r="A16" s="349">
        <v>2</v>
      </c>
      <c r="B16" s="343" t="s">
        <v>2256</v>
      </c>
      <c r="C16" s="346">
        <v>3.4872685185185187E-2</v>
      </c>
      <c r="D16" s="265" t="s">
        <v>1803</v>
      </c>
      <c r="E16" s="266" t="s">
        <v>6</v>
      </c>
      <c r="F16" s="267">
        <v>0.4465277777777778</v>
      </c>
    </row>
    <row r="17" spans="1:6" x14ac:dyDescent="0.3">
      <c r="A17" s="350"/>
      <c r="B17" s="344"/>
      <c r="C17" s="347"/>
      <c r="D17" s="265" t="s">
        <v>1801</v>
      </c>
      <c r="E17" s="266" t="s">
        <v>12</v>
      </c>
      <c r="F17" s="267">
        <v>0.45833333333333331</v>
      </c>
    </row>
    <row r="18" spans="1:6" x14ac:dyDescent="0.3">
      <c r="A18" s="350"/>
      <c r="B18" s="344"/>
      <c r="C18" s="347"/>
      <c r="D18" s="265" t="s">
        <v>2257</v>
      </c>
      <c r="E18" s="266" t="s">
        <v>10</v>
      </c>
      <c r="F18" s="267">
        <v>0.50972222222222219</v>
      </c>
    </row>
    <row r="19" spans="1:6" x14ac:dyDescent="0.3">
      <c r="A19" s="350"/>
      <c r="B19" s="344"/>
      <c r="C19" s="347"/>
      <c r="D19" s="265" t="s">
        <v>1804</v>
      </c>
      <c r="E19" s="266" t="s">
        <v>8</v>
      </c>
      <c r="F19" s="267">
        <v>0.6777777777777777</v>
      </c>
    </row>
    <row r="20" spans="1:6" x14ac:dyDescent="0.3">
      <c r="A20" s="351"/>
      <c r="B20" s="345"/>
      <c r="C20" s="348"/>
      <c r="D20" s="265" t="s">
        <v>2258</v>
      </c>
      <c r="E20" s="266" t="s">
        <v>4</v>
      </c>
      <c r="F20" s="267">
        <v>0.78402777777777777</v>
      </c>
    </row>
    <row r="21" spans="1:6" ht="15.6" customHeight="1" x14ac:dyDescent="0.3">
      <c r="A21" s="349">
        <v>3</v>
      </c>
      <c r="B21" s="343" t="s">
        <v>2259</v>
      </c>
      <c r="C21" s="346">
        <v>3.7152777777777778E-2</v>
      </c>
      <c r="D21" s="265" t="s">
        <v>1812</v>
      </c>
      <c r="E21" s="266" t="s">
        <v>6</v>
      </c>
      <c r="F21" s="267">
        <v>0.47430555555555554</v>
      </c>
    </row>
    <row r="22" spans="1:6" x14ac:dyDescent="0.3">
      <c r="A22" s="350"/>
      <c r="B22" s="344"/>
      <c r="C22" s="347"/>
      <c r="D22" s="265" t="s">
        <v>1814</v>
      </c>
      <c r="E22" s="266" t="s">
        <v>10</v>
      </c>
      <c r="F22" s="267">
        <v>0.5541666666666667</v>
      </c>
    </row>
    <row r="23" spans="1:6" x14ac:dyDescent="0.3">
      <c r="A23" s="350"/>
      <c r="B23" s="344"/>
      <c r="C23" s="347"/>
      <c r="D23" s="265" t="s">
        <v>1810</v>
      </c>
      <c r="E23" s="266" t="s">
        <v>4</v>
      </c>
      <c r="F23" s="267">
        <v>0.58125000000000004</v>
      </c>
    </row>
    <row r="24" spans="1:6" x14ac:dyDescent="0.3">
      <c r="A24" s="350"/>
      <c r="B24" s="344"/>
      <c r="C24" s="347"/>
      <c r="D24" s="265" t="s">
        <v>1813</v>
      </c>
      <c r="E24" s="266" t="s">
        <v>12</v>
      </c>
      <c r="F24" s="267">
        <v>0.61944444444444446</v>
      </c>
    </row>
    <row r="25" spans="1:6" x14ac:dyDescent="0.3">
      <c r="A25" s="351"/>
      <c r="B25" s="345"/>
      <c r="C25" s="348"/>
      <c r="D25" s="265" t="s">
        <v>2260</v>
      </c>
      <c r="E25" s="266" t="s">
        <v>8</v>
      </c>
      <c r="F25" s="267">
        <v>0.67500000000000004</v>
      </c>
    </row>
    <row r="26" spans="1:6" x14ac:dyDescent="0.3">
      <c r="A26" s="349">
        <v>4</v>
      </c>
      <c r="B26" s="343" t="s">
        <v>2261</v>
      </c>
      <c r="C26" s="346">
        <v>4.2222222222222223E-2</v>
      </c>
      <c r="D26" s="265" t="s">
        <v>2262</v>
      </c>
      <c r="E26" s="266" t="s">
        <v>10</v>
      </c>
      <c r="F26" s="267">
        <v>0.55833333333333335</v>
      </c>
    </row>
    <row r="27" spans="1:6" x14ac:dyDescent="0.3">
      <c r="A27" s="350"/>
      <c r="B27" s="344"/>
      <c r="C27" s="347"/>
      <c r="D27" s="265" t="s">
        <v>2263</v>
      </c>
      <c r="E27" s="266" t="s">
        <v>12</v>
      </c>
      <c r="F27" s="267">
        <v>0.55902777777777779</v>
      </c>
    </row>
    <row r="28" spans="1:6" x14ac:dyDescent="0.3">
      <c r="A28" s="350"/>
      <c r="B28" s="344"/>
      <c r="C28" s="347"/>
      <c r="D28" s="265" t="s">
        <v>2264</v>
      </c>
      <c r="E28" s="266" t="s">
        <v>6</v>
      </c>
      <c r="F28" s="267">
        <v>0.60763888888888895</v>
      </c>
    </row>
    <row r="29" spans="1:6" x14ac:dyDescent="0.3">
      <c r="A29" s="350"/>
      <c r="B29" s="344"/>
      <c r="C29" s="347"/>
      <c r="D29" s="265" t="s">
        <v>2265</v>
      </c>
      <c r="E29" s="266" t="s">
        <v>4</v>
      </c>
      <c r="F29" s="267">
        <v>0.80833333333333324</v>
      </c>
    </row>
    <row r="30" spans="1:6" x14ac:dyDescent="0.3">
      <c r="A30" s="351"/>
      <c r="B30" s="345"/>
      <c r="C30" s="348"/>
      <c r="D30" s="265" t="s">
        <v>2266</v>
      </c>
      <c r="E30" s="266" t="s">
        <v>8</v>
      </c>
      <c r="F30" s="267">
        <v>0.91319444444444453</v>
      </c>
    </row>
    <row r="31" spans="1:6" ht="15.6" customHeight="1" x14ac:dyDescent="0.3">
      <c r="A31" s="349">
        <v>5</v>
      </c>
      <c r="B31" s="343" t="s">
        <v>2267</v>
      </c>
      <c r="C31" s="346">
        <v>4.6608796296296294E-2</v>
      </c>
      <c r="D31" s="265" t="s">
        <v>2268</v>
      </c>
      <c r="E31" s="266" t="s">
        <v>10</v>
      </c>
      <c r="F31" s="267">
        <v>0.64513888888888882</v>
      </c>
    </row>
    <row r="32" spans="1:6" x14ac:dyDescent="0.3">
      <c r="A32" s="350"/>
      <c r="B32" s="344"/>
      <c r="C32" s="347"/>
      <c r="D32" s="265" t="s">
        <v>2269</v>
      </c>
      <c r="E32" s="266" t="s">
        <v>12</v>
      </c>
      <c r="F32" s="267">
        <v>0.64652777777777781</v>
      </c>
    </row>
    <row r="33" spans="1:6" x14ac:dyDescent="0.3">
      <c r="A33" s="350"/>
      <c r="B33" s="344"/>
      <c r="C33" s="347"/>
      <c r="D33" s="265" t="s">
        <v>2270</v>
      </c>
      <c r="E33" s="266" t="s">
        <v>4</v>
      </c>
      <c r="F33" s="267">
        <v>0.7006944444444444</v>
      </c>
    </row>
    <row r="34" spans="1:6" x14ac:dyDescent="0.3">
      <c r="A34" s="350"/>
      <c r="B34" s="344"/>
      <c r="C34" s="347"/>
      <c r="D34" s="265" t="s">
        <v>2271</v>
      </c>
      <c r="E34" s="266" t="s">
        <v>8</v>
      </c>
      <c r="F34" s="267">
        <v>0.8041666666666667</v>
      </c>
    </row>
    <row r="35" spans="1:6" x14ac:dyDescent="0.3">
      <c r="A35" s="351"/>
      <c r="B35" s="345"/>
      <c r="C35" s="348"/>
      <c r="D35" s="265" t="s">
        <v>2272</v>
      </c>
      <c r="E35" s="266" t="s">
        <v>6</v>
      </c>
      <c r="F35" s="268" t="s">
        <v>2273</v>
      </c>
    </row>
    <row r="36" spans="1:6" ht="15.6" customHeight="1" x14ac:dyDescent="0.3">
      <c r="A36" s="349">
        <v>6</v>
      </c>
      <c r="B36" s="343" t="s">
        <v>2274</v>
      </c>
      <c r="C36" s="346">
        <v>4.6759259259259257E-2</v>
      </c>
      <c r="D36" s="265" t="s">
        <v>1821</v>
      </c>
      <c r="E36" s="266" t="s">
        <v>6</v>
      </c>
      <c r="F36" s="267">
        <v>0.60277777777777775</v>
      </c>
    </row>
    <row r="37" spans="1:6" x14ac:dyDescent="0.3">
      <c r="A37" s="350"/>
      <c r="B37" s="344"/>
      <c r="C37" s="347"/>
      <c r="D37" s="265" t="s">
        <v>1822</v>
      </c>
      <c r="E37" s="266" t="s">
        <v>12</v>
      </c>
      <c r="F37" s="267">
        <v>0.62291666666666667</v>
      </c>
    </row>
    <row r="38" spans="1:6" x14ac:dyDescent="0.3">
      <c r="A38" s="350"/>
      <c r="B38" s="344"/>
      <c r="C38" s="347"/>
      <c r="D38" s="265" t="s">
        <v>1824</v>
      </c>
      <c r="E38" s="266" t="s">
        <v>8</v>
      </c>
      <c r="F38" s="267">
        <v>0.76597222222222217</v>
      </c>
    </row>
    <row r="39" spans="1:6" x14ac:dyDescent="0.3">
      <c r="A39" s="351"/>
      <c r="B39" s="345"/>
      <c r="C39" s="348"/>
      <c r="D39" s="265" t="s">
        <v>2275</v>
      </c>
      <c r="E39" s="266" t="s">
        <v>4</v>
      </c>
      <c r="F39" s="267">
        <v>0.81388888888888899</v>
      </c>
    </row>
    <row r="40" spans="1:6" x14ac:dyDescent="0.3">
      <c r="A40" s="349">
        <v>7</v>
      </c>
      <c r="B40" s="343" t="s">
        <v>2276</v>
      </c>
      <c r="C40" s="346">
        <v>4.7233796296296295E-2</v>
      </c>
      <c r="D40" s="265" t="s">
        <v>1809</v>
      </c>
      <c r="E40" s="266" t="s">
        <v>6</v>
      </c>
      <c r="F40" s="267">
        <v>0.65208333333333335</v>
      </c>
    </row>
    <row r="41" spans="1:6" x14ac:dyDescent="0.3">
      <c r="A41" s="350"/>
      <c r="B41" s="344"/>
      <c r="C41" s="347"/>
      <c r="D41" s="265" t="s">
        <v>1807</v>
      </c>
      <c r="E41" s="266" t="s">
        <v>10</v>
      </c>
      <c r="F41" s="267">
        <v>0.68472222222222223</v>
      </c>
    </row>
    <row r="42" spans="1:6" x14ac:dyDescent="0.3">
      <c r="A42" s="350"/>
      <c r="B42" s="344"/>
      <c r="C42" s="347"/>
      <c r="D42" s="265" t="s">
        <v>1806</v>
      </c>
      <c r="E42" s="266" t="s">
        <v>8</v>
      </c>
      <c r="F42" s="267">
        <v>0.7090277777777777</v>
      </c>
    </row>
    <row r="43" spans="1:6" x14ac:dyDescent="0.3">
      <c r="A43" s="351"/>
      <c r="B43" s="345"/>
      <c r="C43" s="348"/>
      <c r="D43" s="265" t="s">
        <v>2277</v>
      </c>
      <c r="E43" s="266" t="s">
        <v>4</v>
      </c>
      <c r="F43" s="267">
        <v>0.78819444444444453</v>
      </c>
    </row>
    <row r="44" spans="1:6" x14ac:dyDescent="0.3">
      <c r="A44" s="349">
        <v>8</v>
      </c>
      <c r="B44" s="343" t="s">
        <v>2278</v>
      </c>
      <c r="C44" s="346">
        <v>4.9155092592592597E-2</v>
      </c>
      <c r="D44" s="265" t="s">
        <v>2279</v>
      </c>
      <c r="E44" s="266" t="s">
        <v>6</v>
      </c>
      <c r="F44" s="267">
        <v>0.62430555555555556</v>
      </c>
    </row>
    <row r="45" spans="1:6" x14ac:dyDescent="0.3">
      <c r="A45" s="350"/>
      <c r="B45" s="344"/>
      <c r="C45" s="347"/>
      <c r="D45" s="265" t="s">
        <v>1853</v>
      </c>
      <c r="E45" s="266" t="s">
        <v>8</v>
      </c>
      <c r="F45" s="267">
        <v>0.73124999999999996</v>
      </c>
    </row>
    <row r="46" spans="1:6" x14ac:dyDescent="0.3">
      <c r="A46" s="350"/>
      <c r="B46" s="344"/>
      <c r="C46" s="347"/>
      <c r="D46" s="265" t="s">
        <v>2280</v>
      </c>
      <c r="E46" s="266" t="s">
        <v>10</v>
      </c>
      <c r="F46" s="267">
        <v>0.79513888888888884</v>
      </c>
    </row>
    <row r="47" spans="1:6" x14ac:dyDescent="0.3">
      <c r="A47" s="350"/>
      <c r="B47" s="344"/>
      <c r="C47" s="347"/>
      <c r="D47" s="265" t="s">
        <v>1852</v>
      </c>
      <c r="E47" s="266" t="s">
        <v>12</v>
      </c>
      <c r="F47" s="267">
        <v>0.79861111111111116</v>
      </c>
    </row>
    <row r="48" spans="1:6" x14ac:dyDescent="0.3">
      <c r="A48" s="351"/>
      <c r="B48" s="345"/>
      <c r="C48" s="348"/>
      <c r="D48" s="265" t="s">
        <v>2281</v>
      </c>
      <c r="E48" s="266" t="s">
        <v>4</v>
      </c>
      <c r="F48" s="268" t="s">
        <v>2282</v>
      </c>
    </row>
    <row r="49" spans="1:6" x14ac:dyDescent="0.3">
      <c r="A49" s="349">
        <v>9</v>
      </c>
      <c r="B49" s="343" t="s">
        <v>2283</v>
      </c>
      <c r="C49" s="346">
        <v>6.3738425925925921E-2</v>
      </c>
      <c r="D49" s="265" t="s">
        <v>1827</v>
      </c>
      <c r="E49" s="266" t="s">
        <v>8</v>
      </c>
      <c r="F49" s="267">
        <v>0.85277777777777775</v>
      </c>
    </row>
    <row r="50" spans="1:6" x14ac:dyDescent="0.3">
      <c r="A50" s="350"/>
      <c r="B50" s="344"/>
      <c r="C50" s="347"/>
      <c r="D50" s="265" t="s">
        <v>1830</v>
      </c>
      <c r="E50" s="266" t="s">
        <v>12</v>
      </c>
      <c r="F50" s="267">
        <v>0.96388888888888891</v>
      </c>
    </row>
    <row r="51" spans="1:6" x14ac:dyDescent="0.3">
      <c r="A51" s="350"/>
      <c r="B51" s="344"/>
      <c r="C51" s="347"/>
      <c r="D51" s="265" t="s">
        <v>1829</v>
      </c>
      <c r="E51" s="266" t="s">
        <v>6</v>
      </c>
      <c r="F51" s="267">
        <v>0.98124999999999996</v>
      </c>
    </row>
    <row r="52" spans="1:6" x14ac:dyDescent="0.3">
      <c r="A52" s="350"/>
      <c r="B52" s="344"/>
      <c r="C52" s="347"/>
      <c r="D52" s="265" t="s">
        <v>2284</v>
      </c>
      <c r="E52" s="266" t="s">
        <v>10</v>
      </c>
      <c r="F52" s="268" t="s">
        <v>2285</v>
      </c>
    </row>
    <row r="53" spans="1:6" x14ac:dyDescent="0.3">
      <c r="A53" s="351"/>
      <c r="B53" s="345"/>
      <c r="C53" s="348"/>
      <c r="D53" s="265" t="s">
        <v>1831</v>
      </c>
      <c r="E53" s="266" t="s">
        <v>4</v>
      </c>
      <c r="F53" s="268" t="s">
        <v>2286</v>
      </c>
    </row>
    <row r="54" spans="1:6" x14ac:dyDescent="0.3">
      <c r="A54" s="349">
        <v>10</v>
      </c>
      <c r="B54" s="343" t="s">
        <v>1921</v>
      </c>
      <c r="C54" s="346">
        <v>6.7800925925925917E-2</v>
      </c>
      <c r="D54" s="265" t="s">
        <v>2287</v>
      </c>
      <c r="E54" s="266" t="s">
        <v>12</v>
      </c>
      <c r="F54" s="267">
        <v>0.7284722222222223</v>
      </c>
    </row>
    <row r="55" spans="1:6" x14ac:dyDescent="0.3">
      <c r="A55" s="350"/>
      <c r="B55" s="344"/>
      <c r="C55" s="347"/>
      <c r="D55" s="265" t="s">
        <v>2288</v>
      </c>
      <c r="E55" s="266" t="s">
        <v>10</v>
      </c>
      <c r="F55" s="267">
        <v>0.7715277777777777</v>
      </c>
    </row>
    <row r="56" spans="1:6" x14ac:dyDescent="0.3">
      <c r="A56" s="350"/>
      <c r="B56" s="344"/>
      <c r="C56" s="347"/>
      <c r="D56" s="265" t="s">
        <v>2289</v>
      </c>
      <c r="E56" s="266" t="s">
        <v>6</v>
      </c>
      <c r="F56" s="267">
        <v>0.93194444444444446</v>
      </c>
    </row>
    <row r="57" spans="1:6" x14ac:dyDescent="0.3">
      <c r="A57" s="350"/>
      <c r="B57" s="344"/>
      <c r="C57" s="347"/>
      <c r="D57" s="265" t="s">
        <v>2290</v>
      </c>
      <c r="E57" s="266" t="s">
        <v>8</v>
      </c>
      <c r="F57" s="268" t="s">
        <v>2291</v>
      </c>
    </row>
    <row r="58" spans="1:6" x14ac:dyDescent="0.3">
      <c r="A58" s="351"/>
      <c r="B58" s="345"/>
      <c r="C58" s="348"/>
      <c r="D58" s="265" t="s">
        <v>2292</v>
      </c>
      <c r="E58" s="266" t="s">
        <v>4</v>
      </c>
      <c r="F58" s="268" t="s">
        <v>2293</v>
      </c>
    </row>
    <row r="59" spans="1:6" x14ac:dyDescent="0.3">
      <c r="A59" s="349">
        <v>11</v>
      </c>
      <c r="B59" s="343" t="s">
        <v>2294</v>
      </c>
      <c r="C59" s="346">
        <v>7.2789351851851855E-2</v>
      </c>
      <c r="D59" s="265" t="s">
        <v>2295</v>
      </c>
      <c r="E59" s="266" t="s">
        <v>6</v>
      </c>
      <c r="F59" s="267">
        <v>0.84513888888888899</v>
      </c>
    </row>
    <row r="60" spans="1:6" x14ac:dyDescent="0.3">
      <c r="A60" s="350"/>
      <c r="B60" s="344"/>
      <c r="C60" s="347"/>
      <c r="D60" s="265" t="s">
        <v>2296</v>
      </c>
      <c r="E60" s="266" t="s">
        <v>12</v>
      </c>
      <c r="F60" s="267">
        <v>0.96180555555555547</v>
      </c>
    </row>
    <row r="61" spans="1:6" x14ac:dyDescent="0.3">
      <c r="A61" s="350"/>
      <c r="B61" s="344"/>
      <c r="C61" s="347"/>
      <c r="D61" s="265" t="s">
        <v>2297</v>
      </c>
      <c r="E61" s="266" t="s">
        <v>10</v>
      </c>
      <c r="F61" s="268" t="s">
        <v>2298</v>
      </c>
    </row>
    <row r="62" spans="1:6" x14ac:dyDescent="0.3">
      <c r="A62" s="350"/>
      <c r="B62" s="344"/>
      <c r="C62" s="347"/>
      <c r="D62" s="265" t="s">
        <v>2299</v>
      </c>
      <c r="E62" s="266" t="s">
        <v>4</v>
      </c>
      <c r="F62" s="268" t="s">
        <v>2300</v>
      </c>
    </row>
    <row r="63" spans="1:6" x14ac:dyDescent="0.3">
      <c r="A63" s="351"/>
      <c r="B63" s="345"/>
      <c r="C63" s="348"/>
      <c r="D63" s="265" t="s">
        <v>2301</v>
      </c>
      <c r="E63" s="266" t="s">
        <v>8</v>
      </c>
      <c r="F63" s="268" t="s">
        <v>2302</v>
      </c>
    </row>
    <row r="64" spans="1:6" x14ac:dyDescent="0.3">
      <c r="A64" s="349">
        <v>12</v>
      </c>
      <c r="B64" s="343" t="s">
        <v>1838</v>
      </c>
      <c r="C64" s="346">
        <v>8.8067129629629634E-2</v>
      </c>
      <c r="D64" s="265" t="s">
        <v>2303</v>
      </c>
      <c r="E64" s="266" t="s">
        <v>10</v>
      </c>
      <c r="F64" s="268" t="s">
        <v>2304</v>
      </c>
    </row>
    <row r="65" spans="1:6" x14ac:dyDescent="0.3">
      <c r="A65" s="350"/>
      <c r="B65" s="344"/>
      <c r="C65" s="347"/>
      <c r="D65" s="265" t="s">
        <v>2305</v>
      </c>
      <c r="E65" s="266" t="s">
        <v>12</v>
      </c>
      <c r="F65" s="268" t="s">
        <v>2306</v>
      </c>
    </row>
    <row r="66" spans="1:6" ht="15.6" customHeight="1" x14ac:dyDescent="0.3">
      <c r="A66" s="350"/>
      <c r="B66" s="344"/>
      <c r="C66" s="347"/>
      <c r="D66" s="265" t="s">
        <v>2307</v>
      </c>
      <c r="E66" s="266" t="s">
        <v>6</v>
      </c>
      <c r="F66" s="268" t="s">
        <v>2308</v>
      </c>
    </row>
    <row r="67" spans="1:6" x14ac:dyDescent="0.3">
      <c r="A67" s="351"/>
      <c r="B67" s="345"/>
      <c r="C67" s="348"/>
      <c r="D67" s="265" t="s">
        <v>2309</v>
      </c>
      <c r="E67" s="266" t="s">
        <v>8</v>
      </c>
      <c r="F67" s="268" t="s">
        <v>2310</v>
      </c>
    </row>
    <row r="68" spans="1:6" x14ac:dyDescent="0.3">
      <c r="A68" s="349">
        <v>13</v>
      </c>
      <c r="B68" s="343" t="s">
        <v>2311</v>
      </c>
      <c r="C68" s="346">
        <v>0.10361111111111111</v>
      </c>
      <c r="D68" s="265" t="s">
        <v>2312</v>
      </c>
      <c r="E68" s="266" t="s">
        <v>8</v>
      </c>
      <c r="F68" s="268" t="s">
        <v>2313</v>
      </c>
    </row>
    <row r="69" spans="1:6" x14ac:dyDescent="0.3">
      <c r="A69" s="350"/>
      <c r="B69" s="344"/>
      <c r="C69" s="347"/>
      <c r="D69" s="265" t="s">
        <v>2314</v>
      </c>
      <c r="E69" s="266" t="s">
        <v>12</v>
      </c>
      <c r="F69" s="268" t="s">
        <v>2315</v>
      </c>
    </row>
    <row r="70" spans="1:6" x14ac:dyDescent="0.3">
      <c r="A70" s="350"/>
      <c r="B70" s="344"/>
      <c r="C70" s="347"/>
      <c r="D70" s="265" t="s">
        <v>2316</v>
      </c>
      <c r="E70" s="266" t="s">
        <v>10</v>
      </c>
      <c r="F70" s="268" t="s">
        <v>2317</v>
      </c>
    </row>
    <row r="71" spans="1:6" x14ac:dyDescent="0.3">
      <c r="A71" s="350"/>
      <c r="B71" s="344"/>
      <c r="C71" s="347"/>
      <c r="D71" s="265" t="s">
        <v>2318</v>
      </c>
      <c r="E71" s="266" t="s">
        <v>4</v>
      </c>
      <c r="F71" s="268" t="s">
        <v>2319</v>
      </c>
    </row>
    <row r="72" spans="1:6" x14ac:dyDescent="0.3">
      <c r="A72" s="351"/>
      <c r="B72" s="345"/>
      <c r="C72" s="348"/>
      <c r="D72" s="265" t="s">
        <v>2320</v>
      </c>
      <c r="E72" s="266" t="s">
        <v>6</v>
      </c>
      <c r="F72" s="268" t="s">
        <v>2321</v>
      </c>
    </row>
    <row r="73" spans="1:6" x14ac:dyDescent="0.3">
      <c r="A73" s="349">
        <v>14</v>
      </c>
      <c r="B73" s="343" t="s">
        <v>2322</v>
      </c>
      <c r="C73" s="346">
        <v>4.6886574074074074E-2</v>
      </c>
      <c r="D73" s="265" t="s">
        <v>2323</v>
      </c>
      <c r="E73" s="266" t="s">
        <v>6</v>
      </c>
      <c r="F73" s="267">
        <v>0.58958333333333335</v>
      </c>
    </row>
    <row r="74" spans="1:6" x14ac:dyDescent="0.3">
      <c r="A74" s="350"/>
      <c r="B74" s="344"/>
      <c r="C74" s="347"/>
      <c r="D74" s="265" t="s">
        <v>2324</v>
      </c>
      <c r="E74" s="266" t="s">
        <v>10</v>
      </c>
      <c r="F74" s="267">
        <v>0.67500000000000004</v>
      </c>
    </row>
    <row r="75" spans="1:6" x14ac:dyDescent="0.3">
      <c r="A75" s="351"/>
      <c r="B75" s="345"/>
      <c r="C75" s="348"/>
      <c r="D75" s="265" t="s">
        <v>2325</v>
      </c>
      <c r="E75" s="266" t="s">
        <v>8</v>
      </c>
      <c r="F75" s="268" t="s">
        <v>2326</v>
      </c>
    </row>
    <row r="76" spans="1:6" x14ac:dyDescent="0.3">
      <c r="A76" s="349">
        <v>15</v>
      </c>
      <c r="B76" s="343" t="s">
        <v>1832</v>
      </c>
      <c r="C76" s="346">
        <v>9.8668981481481469E-2</v>
      </c>
      <c r="D76" s="265" t="s">
        <v>2327</v>
      </c>
      <c r="E76" s="266" t="s">
        <v>6</v>
      </c>
      <c r="F76" s="268" t="s">
        <v>2286</v>
      </c>
    </row>
    <row r="77" spans="1:6" x14ac:dyDescent="0.3">
      <c r="A77" s="350"/>
      <c r="B77" s="344"/>
      <c r="C77" s="347"/>
      <c r="D77" s="265" t="s">
        <v>2328</v>
      </c>
      <c r="E77" s="266" t="s">
        <v>12</v>
      </c>
      <c r="F77" s="268" t="s">
        <v>2329</v>
      </c>
    </row>
    <row r="78" spans="1:6" x14ac:dyDescent="0.3">
      <c r="A78" s="350"/>
      <c r="B78" s="344"/>
      <c r="C78" s="347"/>
      <c r="D78" s="265" t="s">
        <v>2330</v>
      </c>
      <c r="E78" s="266" t="s">
        <v>8</v>
      </c>
      <c r="F78" s="268" t="s">
        <v>2331</v>
      </c>
    </row>
    <row r="79" spans="1:6" x14ac:dyDescent="0.3">
      <c r="A79" s="351"/>
      <c r="B79" s="345"/>
      <c r="C79" s="348"/>
      <c r="D79" s="265" t="s">
        <v>2332</v>
      </c>
      <c r="E79" s="266" t="s">
        <v>10</v>
      </c>
      <c r="F79" s="267" t="s">
        <v>1849</v>
      </c>
    </row>
    <row r="80" spans="1:6" x14ac:dyDescent="0.3">
      <c r="A80" s="349">
        <v>16</v>
      </c>
      <c r="B80" s="343" t="s">
        <v>1866</v>
      </c>
      <c r="C80" s="346">
        <v>0.12966435185185185</v>
      </c>
      <c r="D80" s="265" t="s">
        <v>1868</v>
      </c>
      <c r="E80" s="266" t="s">
        <v>10</v>
      </c>
      <c r="F80" s="267">
        <v>0.85833333333333339</v>
      </c>
    </row>
    <row r="81" spans="1:6" ht="15.6" customHeight="1" x14ac:dyDescent="0.3">
      <c r="A81" s="350"/>
      <c r="B81" s="344"/>
      <c r="C81" s="347"/>
      <c r="D81" s="265" t="s">
        <v>2333</v>
      </c>
      <c r="E81" s="266" t="s">
        <v>12</v>
      </c>
      <c r="F81" s="268" t="s">
        <v>2334</v>
      </c>
    </row>
    <row r="82" spans="1:6" x14ac:dyDescent="0.3">
      <c r="A82" s="350"/>
      <c r="B82" s="344"/>
      <c r="C82" s="347"/>
      <c r="D82" s="265" t="s">
        <v>1869</v>
      </c>
      <c r="E82" s="266" t="s">
        <v>6</v>
      </c>
      <c r="F82" s="268" t="s">
        <v>2335</v>
      </c>
    </row>
    <row r="83" spans="1:6" x14ac:dyDescent="0.3">
      <c r="A83" s="351"/>
      <c r="B83" s="345"/>
      <c r="C83" s="348"/>
      <c r="D83" s="265" t="s">
        <v>2336</v>
      </c>
      <c r="E83" s="266" t="s">
        <v>4</v>
      </c>
      <c r="F83" s="267" t="s">
        <v>1849</v>
      </c>
    </row>
    <row r="84" spans="1:6" x14ac:dyDescent="0.3">
      <c r="A84" s="349">
        <v>17</v>
      </c>
      <c r="B84" s="343" t="s">
        <v>1860</v>
      </c>
      <c r="C84" s="346">
        <v>8.396990740740741E-2</v>
      </c>
      <c r="D84" s="265" t="s">
        <v>2337</v>
      </c>
      <c r="E84" s="266" t="s">
        <v>12</v>
      </c>
      <c r="F84" s="268" t="s">
        <v>2338</v>
      </c>
    </row>
    <row r="85" spans="1:6" x14ac:dyDescent="0.3">
      <c r="A85" s="350"/>
      <c r="B85" s="344"/>
      <c r="C85" s="347"/>
      <c r="D85" s="265" t="s">
        <v>2339</v>
      </c>
      <c r="E85" s="266" t="s">
        <v>8</v>
      </c>
      <c r="F85" s="268" t="s">
        <v>2340</v>
      </c>
    </row>
    <row r="86" spans="1:6" x14ac:dyDescent="0.3">
      <c r="A86" s="350"/>
      <c r="B86" s="344"/>
      <c r="C86" s="347"/>
      <c r="D86" s="265" t="s">
        <v>1863</v>
      </c>
      <c r="E86" s="266" t="s">
        <v>10</v>
      </c>
      <c r="F86" s="267" t="s">
        <v>1849</v>
      </c>
    </row>
    <row r="87" spans="1:6" x14ac:dyDescent="0.3">
      <c r="A87" s="350"/>
      <c r="B87" s="344"/>
      <c r="C87" s="347"/>
      <c r="D87" s="265" t="s">
        <v>2341</v>
      </c>
      <c r="E87" s="266" t="s">
        <v>4</v>
      </c>
      <c r="F87" s="267" t="s">
        <v>1849</v>
      </c>
    </row>
    <row r="88" spans="1:6" x14ac:dyDescent="0.3">
      <c r="A88" s="351"/>
      <c r="B88" s="345"/>
      <c r="C88" s="348"/>
      <c r="D88" s="265" t="s">
        <v>2342</v>
      </c>
      <c r="E88" s="266" t="s">
        <v>6</v>
      </c>
      <c r="F88" s="267" t="s">
        <v>1849</v>
      </c>
    </row>
    <row r="89" spans="1:6" ht="15.6" x14ac:dyDescent="0.3">
      <c r="A89" s="269"/>
      <c r="B89" s="270"/>
      <c r="C89" s="271"/>
      <c r="D89" s="272"/>
      <c r="E89" s="269"/>
      <c r="F89" s="273"/>
    </row>
    <row r="90" spans="1:6" ht="25.8" x14ac:dyDescent="0.3">
      <c r="A90" s="200" t="s">
        <v>1640</v>
      </c>
      <c r="B90" s="195"/>
      <c r="C90" s="271"/>
      <c r="D90" s="272"/>
      <c r="E90" s="269"/>
      <c r="F90" s="273"/>
    </row>
    <row r="91" spans="1:6" ht="15.6" x14ac:dyDescent="0.3">
      <c r="A91" s="202" t="s">
        <v>2343</v>
      </c>
      <c r="B91" s="195"/>
      <c r="C91" s="258"/>
      <c r="D91" s="251"/>
      <c r="E91" s="247"/>
      <c r="F91" s="250"/>
    </row>
    <row r="92" spans="1:6" ht="15.6" x14ac:dyDescent="0.3">
      <c r="A92" s="259" t="s">
        <v>206</v>
      </c>
      <c r="B92" s="259" t="s">
        <v>636</v>
      </c>
      <c r="C92" s="260" t="s">
        <v>930</v>
      </c>
      <c r="D92" s="259" t="s">
        <v>2254</v>
      </c>
      <c r="E92" s="259" t="s">
        <v>927</v>
      </c>
      <c r="F92" s="261" t="s">
        <v>930</v>
      </c>
    </row>
    <row r="93" spans="1:6" x14ac:dyDescent="0.3">
      <c r="A93" s="349">
        <v>1</v>
      </c>
      <c r="B93" s="343" t="s">
        <v>2278</v>
      </c>
      <c r="C93" s="346">
        <v>4.0821759259259259E-2</v>
      </c>
      <c r="D93" s="265" t="s">
        <v>1892</v>
      </c>
      <c r="E93" s="266" t="s">
        <v>103</v>
      </c>
      <c r="F93" s="267">
        <v>0.54652777777777783</v>
      </c>
    </row>
    <row r="94" spans="1:6" x14ac:dyDescent="0.3">
      <c r="A94" s="350"/>
      <c r="B94" s="344"/>
      <c r="C94" s="347"/>
      <c r="D94" s="265" t="s">
        <v>1894</v>
      </c>
      <c r="E94" s="266" t="s">
        <v>105</v>
      </c>
      <c r="F94" s="267">
        <v>0.54722222222222217</v>
      </c>
    </row>
    <row r="95" spans="1:6" x14ac:dyDescent="0.3">
      <c r="A95" s="350"/>
      <c r="B95" s="344"/>
      <c r="C95" s="347"/>
      <c r="D95" s="265" t="s">
        <v>1893</v>
      </c>
      <c r="E95" s="266" t="s">
        <v>101</v>
      </c>
      <c r="F95" s="267">
        <v>0.59930555555555554</v>
      </c>
    </row>
    <row r="96" spans="1:6" x14ac:dyDescent="0.3">
      <c r="A96" s="350"/>
      <c r="B96" s="344"/>
      <c r="C96" s="347"/>
      <c r="D96" s="265" t="s">
        <v>2344</v>
      </c>
      <c r="E96" s="266" t="s">
        <v>99</v>
      </c>
      <c r="F96" s="267">
        <v>0.75624999999999998</v>
      </c>
    </row>
    <row r="97" spans="1:6" ht="15.6" customHeight="1" x14ac:dyDescent="0.3">
      <c r="A97" s="351"/>
      <c r="B97" s="345"/>
      <c r="C97" s="348"/>
      <c r="D97" s="265" t="s">
        <v>1896</v>
      </c>
      <c r="E97" s="266" t="s">
        <v>107</v>
      </c>
      <c r="F97" s="267" t="s">
        <v>1849</v>
      </c>
    </row>
    <row r="98" spans="1:6" x14ac:dyDescent="0.3">
      <c r="A98" s="349">
        <v>2</v>
      </c>
      <c r="B98" s="343" t="s">
        <v>1882</v>
      </c>
      <c r="C98" s="346">
        <v>4.2592592592592592E-2</v>
      </c>
      <c r="D98" s="265" t="s">
        <v>1884</v>
      </c>
      <c r="E98" s="266" t="s">
        <v>99</v>
      </c>
      <c r="F98" s="267">
        <v>0.58611111111111114</v>
      </c>
    </row>
    <row r="99" spans="1:6" x14ac:dyDescent="0.3">
      <c r="A99" s="350"/>
      <c r="B99" s="344"/>
      <c r="C99" s="347"/>
      <c r="D99" s="265" t="s">
        <v>1885</v>
      </c>
      <c r="E99" s="266" t="s">
        <v>103</v>
      </c>
      <c r="F99" s="267">
        <v>0.59305555555555556</v>
      </c>
    </row>
    <row r="100" spans="1:6" x14ac:dyDescent="0.3">
      <c r="A100" s="350"/>
      <c r="B100" s="344"/>
      <c r="C100" s="347"/>
      <c r="D100" s="265" t="s">
        <v>1886</v>
      </c>
      <c r="E100" s="266" t="s">
        <v>105</v>
      </c>
      <c r="F100" s="267">
        <v>0.62777777777777777</v>
      </c>
    </row>
    <row r="101" spans="1:6" x14ac:dyDescent="0.3">
      <c r="A101" s="350"/>
      <c r="B101" s="344"/>
      <c r="C101" s="347"/>
      <c r="D101" s="265" t="s">
        <v>2345</v>
      </c>
      <c r="E101" s="266" t="s">
        <v>107</v>
      </c>
      <c r="F101" s="267">
        <v>0.74861111111111101</v>
      </c>
    </row>
    <row r="102" spans="1:6" x14ac:dyDescent="0.3">
      <c r="A102" s="351"/>
      <c r="B102" s="345"/>
      <c r="C102" s="348"/>
      <c r="D102" s="265" t="s">
        <v>2346</v>
      </c>
      <c r="E102" s="266" t="s">
        <v>101</v>
      </c>
      <c r="F102" s="268" t="s">
        <v>2347</v>
      </c>
    </row>
    <row r="103" spans="1:6" x14ac:dyDescent="0.3">
      <c r="A103" s="349">
        <v>3</v>
      </c>
      <c r="B103" s="343" t="s">
        <v>1871</v>
      </c>
      <c r="C103" s="346">
        <v>4.4444444444444446E-2</v>
      </c>
      <c r="D103" s="265" t="s">
        <v>1878</v>
      </c>
      <c r="E103" s="266" t="s">
        <v>103</v>
      </c>
      <c r="F103" s="267">
        <v>0.57013888888888886</v>
      </c>
    </row>
    <row r="104" spans="1:6" x14ac:dyDescent="0.3">
      <c r="A104" s="350"/>
      <c r="B104" s="344"/>
      <c r="C104" s="347"/>
      <c r="D104" s="265" t="s">
        <v>1876</v>
      </c>
      <c r="E104" s="266" t="s">
        <v>107</v>
      </c>
      <c r="F104" s="267">
        <v>0.57430555555555551</v>
      </c>
    </row>
    <row r="105" spans="1:6" x14ac:dyDescent="0.3">
      <c r="A105" s="350"/>
      <c r="B105" s="344"/>
      <c r="C105" s="347"/>
      <c r="D105" s="265" t="s">
        <v>1874</v>
      </c>
      <c r="E105" s="266" t="s">
        <v>101</v>
      </c>
      <c r="F105" s="267">
        <v>0.6958333333333333</v>
      </c>
    </row>
    <row r="106" spans="1:6" x14ac:dyDescent="0.3">
      <c r="A106" s="350"/>
      <c r="B106" s="344"/>
      <c r="C106" s="347"/>
      <c r="D106" s="265" t="s">
        <v>2348</v>
      </c>
      <c r="E106" s="266" t="s">
        <v>99</v>
      </c>
      <c r="F106" s="267">
        <v>0.82638888888888884</v>
      </c>
    </row>
    <row r="107" spans="1:6" x14ac:dyDescent="0.3">
      <c r="A107" s="351"/>
      <c r="B107" s="345"/>
      <c r="C107" s="348"/>
      <c r="D107" s="265" t="s">
        <v>2349</v>
      </c>
      <c r="E107" s="266" t="s">
        <v>105</v>
      </c>
      <c r="F107" s="268" t="s">
        <v>2350</v>
      </c>
    </row>
    <row r="108" spans="1:6" x14ac:dyDescent="0.3">
      <c r="A108" s="349">
        <v>4</v>
      </c>
      <c r="B108" s="343" t="s">
        <v>2322</v>
      </c>
      <c r="C108" s="346">
        <v>4.4467592592592593E-2</v>
      </c>
      <c r="D108" s="265" t="s">
        <v>2351</v>
      </c>
      <c r="E108" s="266" t="s">
        <v>99</v>
      </c>
      <c r="F108" s="267">
        <v>0.50486111111111109</v>
      </c>
    </row>
    <row r="109" spans="1:6" ht="15.6" customHeight="1" x14ac:dyDescent="0.3">
      <c r="A109" s="350"/>
      <c r="B109" s="344"/>
      <c r="C109" s="347"/>
      <c r="D109" s="265" t="s">
        <v>2352</v>
      </c>
      <c r="E109" s="266" t="s">
        <v>105</v>
      </c>
      <c r="F109" s="267">
        <v>0.66111111111111109</v>
      </c>
    </row>
    <row r="110" spans="1:6" x14ac:dyDescent="0.3">
      <c r="A110" s="350"/>
      <c r="B110" s="344"/>
      <c r="C110" s="347"/>
      <c r="D110" s="265" t="s">
        <v>2353</v>
      </c>
      <c r="E110" s="266" t="s">
        <v>103</v>
      </c>
      <c r="F110" s="267">
        <v>0.74930555555555556</v>
      </c>
    </row>
    <row r="111" spans="1:6" x14ac:dyDescent="0.3">
      <c r="A111" s="351"/>
      <c r="B111" s="345"/>
      <c r="C111" s="348"/>
      <c r="D111" s="265" t="s">
        <v>2354</v>
      </c>
      <c r="E111" s="266" t="s">
        <v>107</v>
      </c>
      <c r="F111" s="267">
        <v>0.75277777777777777</v>
      </c>
    </row>
    <row r="112" spans="1:6" x14ac:dyDescent="0.3">
      <c r="A112" s="349">
        <v>5</v>
      </c>
      <c r="B112" s="343" t="s">
        <v>2276</v>
      </c>
      <c r="C112" s="346">
        <v>4.5648148148148153E-2</v>
      </c>
      <c r="D112" s="265" t="s">
        <v>1897</v>
      </c>
      <c r="E112" s="266" t="s">
        <v>107</v>
      </c>
      <c r="F112" s="267">
        <v>0.59097222222222223</v>
      </c>
    </row>
    <row r="113" spans="1:6" x14ac:dyDescent="0.3">
      <c r="A113" s="350"/>
      <c r="B113" s="344"/>
      <c r="C113" s="347"/>
      <c r="D113" s="265" t="s">
        <v>1899</v>
      </c>
      <c r="E113" s="266" t="s">
        <v>103</v>
      </c>
      <c r="F113" s="267">
        <v>0.6381944444444444</v>
      </c>
    </row>
    <row r="114" spans="1:6" x14ac:dyDescent="0.3">
      <c r="A114" s="350"/>
      <c r="B114" s="344"/>
      <c r="C114" s="347"/>
      <c r="D114" s="265" t="s">
        <v>1898</v>
      </c>
      <c r="E114" s="266" t="s">
        <v>101</v>
      </c>
      <c r="F114" s="267">
        <v>0.65416666666666667</v>
      </c>
    </row>
    <row r="115" spans="1:6" x14ac:dyDescent="0.3">
      <c r="A115" s="351"/>
      <c r="B115" s="345"/>
      <c r="C115" s="348"/>
      <c r="D115" s="265" t="s">
        <v>2355</v>
      </c>
      <c r="E115" s="266" t="s">
        <v>99</v>
      </c>
      <c r="F115" s="267">
        <v>0.85555555555555562</v>
      </c>
    </row>
    <row r="116" spans="1:6" x14ac:dyDescent="0.3">
      <c r="A116" s="349">
        <v>6</v>
      </c>
      <c r="B116" s="343" t="s">
        <v>2356</v>
      </c>
      <c r="C116" s="346">
        <v>4.9733796296296297E-2</v>
      </c>
      <c r="D116" s="265" t="s">
        <v>2357</v>
      </c>
      <c r="E116" s="266" t="s">
        <v>105</v>
      </c>
      <c r="F116" s="267">
        <v>0.5756944444444444</v>
      </c>
    </row>
    <row r="117" spans="1:6" x14ac:dyDescent="0.3">
      <c r="A117" s="350"/>
      <c r="B117" s="344"/>
      <c r="C117" s="347"/>
      <c r="D117" s="265" t="s">
        <v>2358</v>
      </c>
      <c r="E117" s="266" t="s">
        <v>99</v>
      </c>
      <c r="F117" s="267">
        <v>0.66041666666666665</v>
      </c>
    </row>
    <row r="118" spans="1:6" x14ac:dyDescent="0.3">
      <c r="A118" s="350"/>
      <c r="B118" s="344"/>
      <c r="C118" s="347"/>
      <c r="D118" s="265" t="s">
        <v>2359</v>
      </c>
      <c r="E118" s="266" t="s">
        <v>107</v>
      </c>
      <c r="F118" s="267">
        <v>0.69374999999999998</v>
      </c>
    </row>
    <row r="119" spans="1:6" ht="15.6" customHeight="1" x14ac:dyDescent="0.3">
      <c r="A119" s="350"/>
      <c r="B119" s="344"/>
      <c r="C119" s="347"/>
      <c r="D119" s="265" t="s">
        <v>2360</v>
      </c>
      <c r="E119" s="266" t="s">
        <v>103</v>
      </c>
      <c r="F119" s="268" t="s">
        <v>2361</v>
      </c>
    </row>
    <row r="120" spans="1:6" x14ac:dyDescent="0.3">
      <c r="A120" s="351"/>
      <c r="B120" s="345"/>
      <c r="C120" s="348"/>
      <c r="D120" s="265" t="s">
        <v>2362</v>
      </c>
      <c r="E120" s="266" t="s">
        <v>101</v>
      </c>
      <c r="F120" s="268" t="s">
        <v>2363</v>
      </c>
    </row>
    <row r="121" spans="1:6" x14ac:dyDescent="0.3">
      <c r="A121" s="349">
        <v>7</v>
      </c>
      <c r="B121" s="343" t="s">
        <v>2274</v>
      </c>
      <c r="C121" s="346">
        <v>5.3668981481481477E-2</v>
      </c>
      <c r="D121" s="265" t="s">
        <v>2364</v>
      </c>
      <c r="E121" s="266" t="s">
        <v>103</v>
      </c>
      <c r="F121" s="267">
        <v>0.74305555555555547</v>
      </c>
    </row>
    <row r="122" spans="1:6" x14ac:dyDescent="0.3">
      <c r="A122" s="350"/>
      <c r="B122" s="344"/>
      <c r="C122" s="347"/>
      <c r="D122" s="265" t="s">
        <v>1915</v>
      </c>
      <c r="E122" s="266" t="s">
        <v>105</v>
      </c>
      <c r="F122" s="267">
        <v>0.78680555555555554</v>
      </c>
    </row>
    <row r="123" spans="1:6" x14ac:dyDescent="0.3">
      <c r="A123" s="350"/>
      <c r="B123" s="344"/>
      <c r="C123" s="347"/>
      <c r="D123" s="265" t="s">
        <v>1912</v>
      </c>
      <c r="E123" s="266" t="s">
        <v>99</v>
      </c>
      <c r="F123" s="267">
        <v>0.78888888888888886</v>
      </c>
    </row>
    <row r="124" spans="1:6" x14ac:dyDescent="0.3">
      <c r="A124" s="350"/>
      <c r="B124" s="344"/>
      <c r="C124" s="347"/>
      <c r="D124" s="265" t="s">
        <v>1914</v>
      </c>
      <c r="E124" s="266" t="s">
        <v>101</v>
      </c>
      <c r="F124" s="267">
        <v>0.90138888888888891</v>
      </c>
    </row>
    <row r="125" spans="1:6" x14ac:dyDescent="0.3">
      <c r="A125" s="351"/>
      <c r="B125" s="345"/>
      <c r="C125" s="348"/>
      <c r="D125" s="265" t="s">
        <v>2365</v>
      </c>
      <c r="E125" s="266" t="s">
        <v>107</v>
      </c>
      <c r="F125" s="268" t="s">
        <v>2366</v>
      </c>
    </row>
    <row r="126" spans="1:6" x14ac:dyDescent="0.3">
      <c r="A126" s="349">
        <v>8</v>
      </c>
      <c r="B126" s="343" t="s">
        <v>2259</v>
      </c>
      <c r="C126" s="346">
        <v>6.4560185185185193E-2</v>
      </c>
      <c r="D126" s="265" t="s">
        <v>1902</v>
      </c>
      <c r="E126" s="266" t="s">
        <v>99</v>
      </c>
      <c r="F126" s="267">
        <v>0.6118055555555556</v>
      </c>
    </row>
    <row r="127" spans="1:6" x14ac:dyDescent="0.3">
      <c r="A127" s="350"/>
      <c r="B127" s="344"/>
      <c r="C127" s="347"/>
      <c r="D127" s="265" t="s">
        <v>1903</v>
      </c>
      <c r="E127" s="266" t="s">
        <v>103</v>
      </c>
      <c r="F127" s="268" t="s">
        <v>2367</v>
      </c>
    </row>
    <row r="128" spans="1:6" x14ac:dyDescent="0.3">
      <c r="A128" s="350"/>
      <c r="B128" s="344"/>
      <c r="C128" s="347"/>
      <c r="D128" s="265" t="s">
        <v>1904</v>
      </c>
      <c r="E128" s="266" t="s">
        <v>107</v>
      </c>
      <c r="F128" s="268" t="s">
        <v>2368</v>
      </c>
    </row>
    <row r="129" spans="1:6" ht="15.6" customHeight="1" x14ac:dyDescent="0.3">
      <c r="A129" s="350"/>
      <c r="B129" s="344"/>
      <c r="C129" s="347"/>
      <c r="D129" s="265" t="s">
        <v>2369</v>
      </c>
      <c r="E129" s="266" t="s">
        <v>101</v>
      </c>
      <c r="F129" s="268" t="s">
        <v>2370</v>
      </c>
    </row>
    <row r="130" spans="1:6" x14ac:dyDescent="0.3">
      <c r="A130" s="351"/>
      <c r="B130" s="345"/>
      <c r="C130" s="348"/>
      <c r="D130" s="265" t="s">
        <v>1905</v>
      </c>
      <c r="E130" s="266" t="s">
        <v>105</v>
      </c>
      <c r="F130" s="268" t="s">
        <v>2371</v>
      </c>
    </row>
    <row r="131" spans="1:6" x14ac:dyDescent="0.3">
      <c r="A131" s="349">
        <v>9</v>
      </c>
      <c r="B131" s="343" t="s">
        <v>1921</v>
      </c>
      <c r="C131" s="346">
        <v>7.0289351851851853E-2</v>
      </c>
      <c r="D131" s="265" t="s">
        <v>1922</v>
      </c>
      <c r="E131" s="266" t="s">
        <v>103</v>
      </c>
      <c r="F131" s="267">
        <v>0.81736111111111109</v>
      </c>
    </row>
    <row r="132" spans="1:6" x14ac:dyDescent="0.3">
      <c r="A132" s="350"/>
      <c r="B132" s="344"/>
      <c r="C132" s="347"/>
      <c r="D132" s="265" t="s">
        <v>2372</v>
      </c>
      <c r="E132" s="266" t="s">
        <v>101</v>
      </c>
      <c r="F132" s="267">
        <v>0.94930555555555562</v>
      </c>
    </row>
    <row r="133" spans="1:6" x14ac:dyDescent="0.3">
      <c r="A133" s="350"/>
      <c r="B133" s="344"/>
      <c r="C133" s="347"/>
      <c r="D133" s="265" t="s">
        <v>2373</v>
      </c>
      <c r="E133" s="266" t="s">
        <v>99</v>
      </c>
      <c r="F133" s="268" t="s">
        <v>2374</v>
      </c>
    </row>
    <row r="134" spans="1:6" x14ac:dyDescent="0.3">
      <c r="A134" s="350"/>
      <c r="B134" s="344"/>
      <c r="C134" s="347"/>
      <c r="D134" s="265" t="s">
        <v>2375</v>
      </c>
      <c r="E134" s="266" t="s">
        <v>105</v>
      </c>
      <c r="F134" s="268" t="s">
        <v>2376</v>
      </c>
    </row>
    <row r="135" spans="1:6" x14ac:dyDescent="0.3">
      <c r="A135" s="351"/>
      <c r="B135" s="345"/>
      <c r="C135" s="348"/>
      <c r="D135" s="265" t="s">
        <v>2377</v>
      </c>
      <c r="E135" s="266" t="s">
        <v>107</v>
      </c>
      <c r="F135" s="268" t="s">
        <v>2378</v>
      </c>
    </row>
    <row r="136" spans="1:6" x14ac:dyDescent="0.3">
      <c r="A136" s="349">
        <v>10</v>
      </c>
      <c r="B136" s="343" t="s">
        <v>2267</v>
      </c>
      <c r="C136" s="346">
        <v>7.4710648148148151E-2</v>
      </c>
      <c r="D136" s="265" t="s">
        <v>2379</v>
      </c>
      <c r="E136" s="266" t="s">
        <v>99</v>
      </c>
      <c r="F136" s="267">
        <v>0.84166666666666667</v>
      </c>
    </row>
    <row r="137" spans="1:6" x14ac:dyDescent="0.3">
      <c r="A137" s="350"/>
      <c r="B137" s="344"/>
      <c r="C137" s="347"/>
      <c r="D137" s="265" t="s">
        <v>2380</v>
      </c>
      <c r="E137" s="266" t="s">
        <v>103</v>
      </c>
      <c r="F137" s="267">
        <v>0.92847222222222225</v>
      </c>
    </row>
    <row r="138" spans="1:6" x14ac:dyDescent="0.3">
      <c r="A138" s="350"/>
      <c r="B138" s="344"/>
      <c r="C138" s="347"/>
      <c r="D138" s="265" t="s">
        <v>2381</v>
      </c>
      <c r="E138" s="266" t="s">
        <v>105</v>
      </c>
      <c r="F138" s="268" t="s">
        <v>2382</v>
      </c>
    </row>
    <row r="139" spans="1:6" x14ac:dyDescent="0.3">
      <c r="A139" s="350"/>
      <c r="B139" s="344"/>
      <c r="C139" s="347"/>
      <c r="D139" s="265" t="s">
        <v>2383</v>
      </c>
      <c r="E139" s="266" t="s">
        <v>101</v>
      </c>
      <c r="F139" s="268" t="s">
        <v>2384</v>
      </c>
    </row>
    <row r="140" spans="1:6" x14ac:dyDescent="0.3">
      <c r="A140" s="351"/>
      <c r="B140" s="345"/>
      <c r="C140" s="348"/>
      <c r="D140" s="265" t="s">
        <v>2385</v>
      </c>
      <c r="E140" s="266" t="s">
        <v>107</v>
      </c>
      <c r="F140" s="267" t="s">
        <v>1849</v>
      </c>
    </row>
    <row r="141" spans="1:6" x14ac:dyDescent="0.3">
      <c r="A141" s="349">
        <v>11</v>
      </c>
      <c r="B141" s="343" t="s">
        <v>1860</v>
      </c>
      <c r="C141" s="346">
        <v>9.0115740740740746E-2</v>
      </c>
      <c r="D141" s="265" t="s">
        <v>1935</v>
      </c>
      <c r="E141" s="266" t="s">
        <v>105</v>
      </c>
      <c r="F141" s="267">
        <v>0.8979166666666667</v>
      </c>
    </row>
    <row r="142" spans="1:6" x14ac:dyDescent="0.3">
      <c r="A142" s="350"/>
      <c r="B142" s="344"/>
      <c r="C142" s="347"/>
      <c r="D142" s="265" t="s">
        <v>2386</v>
      </c>
      <c r="E142" s="266" t="s">
        <v>99</v>
      </c>
      <c r="F142" s="268" t="s">
        <v>2387</v>
      </c>
    </row>
    <row r="143" spans="1:6" x14ac:dyDescent="0.3">
      <c r="A143" s="350"/>
      <c r="B143" s="344"/>
      <c r="C143" s="347"/>
      <c r="D143" s="265" t="s">
        <v>1933</v>
      </c>
      <c r="E143" s="266" t="s">
        <v>107</v>
      </c>
      <c r="F143" s="268" t="s">
        <v>2388</v>
      </c>
    </row>
    <row r="144" spans="1:6" ht="15.6" customHeight="1" x14ac:dyDescent="0.3">
      <c r="A144" s="350"/>
      <c r="B144" s="344"/>
      <c r="C144" s="347"/>
      <c r="D144" s="265" t="s">
        <v>2389</v>
      </c>
      <c r="E144" s="266" t="s">
        <v>101</v>
      </c>
      <c r="F144" s="268" t="s">
        <v>2390</v>
      </c>
    </row>
    <row r="145" spans="1:6" x14ac:dyDescent="0.3">
      <c r="A145" s="351"/>
      <c r="B145" s="345"/>
      <c r="C145" s="348"/>
      <c r="D145" s="265" t="s">
        <v>1931</v>
      </c>
      <c r="E145" s="266" t="s">
        <v>103</v>
      </c>
      <c r="F145" s="268" t="s">
        <v>2391</v>
      </c>
    </row>
    <row r="146" spans="1:6" x14ac:dyDescent="0.3">
      <c r="A146" s="349">
        <v>12</v>
      </c>
      <c r="B146" s="343" t="s">
        <v>1838</v>
      </c>
      <c r="C146" s="346">
        <v>9.9421296296296299E-2</v>
      </c>
      <c r="D146" s="265" t="s">
        <v>1929</v>
      </c>
      <c r="E146" s="266" t="s">
        <v>101</v>
      </c>
      <c r="F146" s="267">
        <v>0.99652777777777779</v>
      </c>
    </row>
    <row r="147" spans="1:6" x14ac:dyDescent="0.3">
      <c r="A147" s="350"/>
      <c r="B147" s="344"/>
      <c r="C147" s="347"/>
      <c r="D147" s="265" t="s">
        <v>2392</v>
      </c>
      <c r="E147" s="266" t="s">
        <v>107</v>
      </c>
      <c r="F147" s="268" t="s">
        <v>2393</v>
      </c>
    </row>
    <row r="148" spans="1:6" x14ac:dyDescent="0.3">
      <c r="A148" s="350"/>
      <c r="B148" s="344"/>
      <c r="C148" s="347"/>
      <c r="D148" s="265" t="s">
        <v>2394</v>
      </c>
      <c r="E148" s="266" t="s">
        <v>105</v>
      </c>
      <c r="F148" s="268" t="s">
        <v>2282</v>
      </c>
    </row>
    <row r="149" spans="1:6" x14ac:dyDescent="0.3">
      <c r="A149" s="351"/>
      <c r="B149" s="345"/>
      <c r="C149" s="348"/>
      <c r="D149" s="265" t="s">
        <v>2395</v>
      </c>
      <c r="E149" s="266" t="s">
        <v>99</v>
      </c>
      <c r="F149" s="268" t="s">
        <v>2396</v>
      </c>
    </row>
    <row r="150" spans="1:6" x14ac:dyDescent="0.3">
      <c r="A150" s="349">
        <v>13</v>
      </c>
      <c r="B150" s="343" t="s">
        <v>2311</v>
      </c>
      <c r="C150" s="346">
        <v>0.10274305555555556</v>
      </c>
      <c r="D150" s="265" t="s">
        <v>2397</v>
      </c>
      <c r="E150" s="266" t="s">
        <v>103</v>
      </c>
      <c r="F150" s="268" t="s">
        <v>2398</v>
      </c>
    </row>
    <row r="151" spans="1:6" x14ac:dyDescent="0.3">
      <c r="A151" s="350"/>
      <c r="B151" s="344"/>
      <c r="C151" s="347"/>
      <c r="D151" s="265" t="s">
        <v>2399</v>
      </c>
      <c r="E151" s="266" t="s">
        <v>107</v>
      </c>
      <c r="F151" s="268" t="s">
        <v>2400</v>
      </c>
    </row>
    <row r="152" spans="1:6" x14ac:dyDescent="0.3">
      <c r="A152" s="350"/>
      <c r="B152" s="344"/>
      <c r="C152" s="347"/>
      <c r="D152" s="265" t="s">
        <v>2401</v>
      </c>
      <c r="E152" s="266" t="s">
        <v>105</v>
      </c>
      <c r="F152" s="268" t="s">
        <v>2402</v>
      </c>
    </row>
    <row r="153" spans="1:6" x14ac:dyDescent="0.3">
      <c r="A153" s="350"/>
      <c r="B153" s="344"/>
      <c r="C153" s="347"/>
      <c r="D153" s="265" t="s">
        <v>2403</v>
      </c>
      <c r="E153" s="266" t="s">
        <v>99</v>
      </c>
      <c r="F153" s="268" t="s">
        <v>2404</v>
      </c>
    </row>
    <row r="154" spans="1:6" x14ac:dyDescent="0.3">
      <c r="A154" s="351"/>
      <c r="B154" s="345"/>
      <c r="C154" s="348"/>
      <c r="D154" s="265" t="s">
        <v>2405</v>
      </c>
      <c r="E154" s="266" t="s">
        <v>101</v>
      </c>
      <c r="F154" s="268" t="s">
        <v>2406</v>
      </c>
    </row>
    <row r="155" spans="1:6" x14ac:dyDescent="0.3">
      <c r="A155" s="349">
        <v>14</v>
      </c>
      <c r="B155" s="343" t="s">
        <v>2294</v>
      </c>
      <c r="C155" s="346">
        <v>0.10428240740740741</v>
      </c>
      <c r="D155" s="265" t="s">
        <v>2407</v>
      </c>
      <c r="E155" s="266" t="s">
        <v>105</v>
      </c>
      <c r="F155" s="267">
        <v>0.94097222222222221</v>
      </c>
    </row>
    <row r="156" spans="1:6" x14ac:dyDescent="0.3">
      <c r="A156" s="350"/>
      <c r="B156" s="344"/>
      <c r="C156" s="347"/>
      <c r="D156" s="265" t="s">
        <v>2408</v>
      </c>
      <c r="E156" s="266" t="s">
        <v>99</v>
      </c>
      <c r="F156" s="268" t="s">
        <v>2409</v>
      </c>
    </row>
    <row r="157" spans="1:6" x14ac:dyDescent="0.3">
      <c r="A157" s="350"/>
      <c r="B157" s="344"/>
      <c r="C157" s="347"/>
      <c r="D157" s="265" t="s">
        <v>2410</v>
      </c>
      <c r="E157" s="266" t="s">
        <v>101</v>
      </c>
      <c r="F157" s="268" t="s">
        <v>2411</v>
      </c>
    </row>
    <row r="158" spans="1:6" s="202" customFormat="1" ht="15.6" x14ac:dyDescent="0.3">
      <c r="A158" s="350"/>
      <c r="B158" s="344"/>
      <c r="C158" s="347"/>
      <c r="D158" s="265" t="s">
        <v>2412</v>
      </c>
      <c r="E158" s="266" t="s">
        <v>103</v>
      </c>
      <c r="F158" s="268" t="s">
        <v>2413</v>
      </c>
    </row>
    <row r="159" spans="1:6" ht="15.6" customHeight="1" x14ac:dyDescent="0.3">
      <c r="A159" s="351"/>
      <c r="B159" s="345"/>
      <c r="C159" s="348"/>
      <c r="D159" s="265" t="s">
        <v>2414</v>
      </c>
      <c r="E159" s="266" t="s">
        <v>107</v>
      </c>
      <c r="F159" s="267" t="s">
        <v>1849</v>
      </c>
    </row>
    <row r="160" spans="1:6" x14ac:dyDescent="0.3">
      <c r="A160" s="349">
        <v>15</v>
      </c>
      <c r="B160" s="343" t="s">
        <v>1832</v>
      </c>
      <c r="C160" s="346">
        <v>0.11300925925925925</v>
      </c>
      <c r="D160" s="265" t="s">
        <v>1918</v>
      </c>
      <c r="E160" s="266" t="s">
        <v>99</v>
      </c>
      <c r="F160" s="267">
        <v>0.71527777777777779</v>
      </c>
    </row>
    <row r="161" spans="1:6" x14ac:dyDescent="0.3">
      <c r="A161" s="350"/>
      <c r="B161" s="344"/>
      <c r="C161" s="347"/>
      <c r="D161" s="265" t="s">
        <v>1917</v>
      </c>
      <c r="E161" s="266" t="s">
        <v>103</v>
      </c>
      <c r="F161" s="267">
        <v>0.85</v>
      </c>
    </row>
    <row r="162" spans="1:6" x14ac:dyDescent="0.3">
      <c r="A162" s="350"/>
      <c r="B162" s="344"/>
      <c r="C162" s="347"/>
      <c r="D162" s="265" t="s">
        <v>2415</v>
      </c>
      <c r="E162" s="266" t="s">
        <v>101</v>
      </c>
      <c r="F162" s="268" t="s">
        <v>2416</v>
      </c>
    </row>
    <row r="163" spans="1:6" x14ac:dyDescent="0.3">
      <c r="A163" s="350"/>
      <c r="B163" s="344"/>
      <c r="C163" s="347"/>
      <c r="D163" s="265" t="s">
        <v>1920</v>
      </c>
      <c r="E163" s="266" t="s">
        <v>107</v>
      </c>
      <c r="F163" s="268" t="s">
        <v>2417</v>
      </c>
    </row>
    <row r="164" spans="1:6" ht="15.6" customHeight="1" x14ac:dyDescent="0.3">
      <c r="A164" s="351"/>
      <c r="B164" s="345"/>
      <c r="C164" s="348"/>
      <c r="D164" s="265" t="s">
        <v>2418</v>
      </c>
      <c r="E164" s="266" t="s">
        <v>105</v>
      </c>
      <c r="F164" s="267" t="s">
        <v>1849</v>
      </c>
    </row>
    <row r="165" spans="1:6" x14ac:dyDescent="0.3">
      <c r="A165" s="349">
        <v>16</v>
      </c>
      <c r="B165" s="343" t="s">
        <v>2419</v>
      </c>
      <c r="C165" s="346">
        <v>0.12444444444444445</v>
      </c>
      <c r="D165" s="265" t="s">
        <v>1943</v>
      </c>
      <c r="E165" s="266" t="s">
        <v>101</v>
      </c>
      <c r="F165" s="268" t="s">
        <v>2420</v>
      </c>
    </row>
    <row r="166" spans="1:6" x14ac:dyDescent="0.3">
      <c r="A166" s="350"/>
      <c r="B166" s="344"/>
      <c r="C166" s="347"/>
      <c r="D166" s="265" t="s">
        <v>2421</v>
      </c>
      <c r="E166" s="266" t="s">
        <v>103</v>
      </c>
      <c r="F166" s="268" t="s">
        <v>2422</v>
      </c>
    </row>
    <row r="167" spans="1:6" s="202" customFormat="1" ht="15.6" x14ac:dyDescent="0.3">
      <c r="A167" s="350"/>
      <c r="B167" s="344"/>
      <c r="C167" s="347"/>
      <c r="D167" s="265" t="s">
        <v>1941</v>
      </c>
      <c r="E167" s="266" t="s">
        <v>105</v>
      </c>
      <c r="F167" s="268" t="s">
        <v>2423</v>
      </c>
    </row>
    <row r="168" spans="1:6" x14ac:dyDescent="0.3">
      <c r="A168" s="350"/>
      <c r="B168" s="344"/>
      <c r="C168" s="347"/>
      <c r="D168" s="265" t="s">
        <v>2424</v>
      </c>
      <c r="E168" s="266" t="s">
        <v>99</v>
      </c>
      <c r="F168" s="268" t="s">
        <v>2425</v>
      </c>
    </row>
    <row r="169" spans="1:6" x14ac:dyDescent="0.3">
      <c r="A169" s="351"/>
      <c r="B169" s="345"/>
      <c r="C169" s="348"/>
      <c r="D169" s="265" t="s">
        <v>2426</v>
      </c>
      <c r="E169" s="266" t="s">
        <v>107</v>
      </c>
      <c r="F169" s="268" t="s">
        <v>2427</v>
      </c>
    </row>
    <row r="170" spans="1:6" x14ac:dyDescent="0.3">
      <c r="A170" s="349">
        <v>17</v>
      </c>
      <c r="B170" s="343" t="s">
        <v>1866</v>
      </c>
      <c r="C170" s="346">
        <v>0.1254976851851852</v>
      </c>
      <c r="D170" s="265" t="s">
        <v>1936</v>
      </c>
      <c r="E170" s="266" t="s">
        <v>103</v>
      </c>
      <c r="F170" s="268" t="s">
        <v>2428</v>
      </c>
    </row>
    <row r="171" spans="1:6" s="202" customFormat="1" ht="15.6" x14ac:dyDescent="0.3">
      <c r="A171" s="350"/>
      <c r="B171" s="344"/>
      <c r="C171" s="347"/>
      <c r="D171" s="265" t="s">
        <v>2429</v>
      </c>
      <c r="E171" s="266" t="s">
        <v>101</v>
      </c>
      <c r="F171" s="268" t="s">
        <v>2430</v>
      </c>
    </row>
    <row r="172" spans="1:6" s="202" customFormat="1" ht="15.6" x14ac:dyDescent="0.3">
      <c r="A172" s="350"/>
      <c r="B172" s="344"/>
      <c r="C172" s="347"/>
      <c r="D172" s="265" t="s">
        <v>1939</v>
      </c>
      <c r="E172" s="266" t="s">
        <v>105</v>
      </c>
      <c r="F172" s="268" t="s">
        <v>2431</v>
      </c>
    </row>
    <row r="173" spans="1:6" s="202" customFormat="1" ht="15.6" x14ac:dyDescent="0.3">
      <c r="A173" s="351"/>
      <c r="B173" s="345"/>
      <c r="C173" s="348"/>
      <c r="D173" s="265" t="s">
        <v>1937</v>
      </c>
      <c r="E173" s="266" t="s">
        <v>107</v>
      </c>
      <c r="F173" s="268" t="s">
        <v>2432</v>
      </c>
    </row>
    <row r="174" spans="1:6" ht="15.6" x14ac:dyDescent="0.3">
      <c r="A174" s="274"/>
      <c r="B174" s="274"/>
      <c r="C174" s="258"/>
      <c r="D174" s="251"/>
      <c r="E174" s="247"/>
      <c r="F174" s="250"/>
    </row>
    <row r="175" spans="1:6" ht="15.6" x14ac:dyDescent="0.3">
      <c r="A175" s="275"/>
      <c r="B175" s="255" t="s">
        <v>2250</v>
      </c>
      <c r="C175" s="255"/>
      <c r="D175" s="255" t="s">
        <v>2433</v>
      </c>
      <c r="E175" s="199"/>
      <c r="F175" s="255"/>
    </row>
    <row r="176" spans="1:6" ht="15.6" x14ac:dyDescent="0.3">
      <c r="A176" s="275"/>
      <c r="B176" s="255"/>
      <c r="C176" s="255"/>
      <c r="D176" s="255"/>
      <c r="E176" s="199"/>
      <c r="F176" s="255"/>
    </row>
    <row r="177" spans="1:6" ht="15.6" x14ac:dyDescent="0.3">
      <c r="A177" s="275"/>
      <c r="B177" s="255"/>
      <c r="C177" s="255"/>
      <c r="D177" s="255"/>
      <c r="E177" s="199"/>
      <c r="F177" s="255"/>
    </row>
    <row r="178" spans="1:6" ht="15.6" x14ac:dyDescent="0.3">
      <c r="A178" s="275"/>
      <c r="B178" s="255" t="s">
        <v>236</v>
      </c>
      <c r="C178" s="255"/>
      <c r="D178" s="255" t="s">
        <v>2249</v>
      </c>
      <c r="E178" s="199"/>
      <c r="F178" s="255"/>
    </row>
  </sheetData>
  <mergeCells count="103">
    <mergeCell ref="A11:A15"/>
    <mergeCell ref="B11:B15"/>
    <mergeCell ref="C11:C15"/>
    <mergeCell ref="A16:A20"/>
    <mergeCell ref="B16:B20"/>
    <mergeCell ref="C16:C20"/>
    <mergeCell ref="A21:A25"/>
    <mergeCell ref="B21:B25"/>
    <mergeCell ref="C21:C25"/>
    <mergeCell ref="A26:A30"/>
    <mergeCell ref="B26:B30"/>
    <mergeCell ref="C26:C30"/>
    <mergeCell ref="A49:A53"/>
    <mergeCell ref="B49:B53"/>
    <mergeCell ref="C49:C53"/>
    <mergeCell ref="A54:A58"/>
    <mergeCell ref="A44:A48"/>
    <mergeCell ref="B44:B48"/>
    <mergeCell ref="C44:C48"/>
    <mergeCell ref="B54:B58"/>
    <mergeCell ref="C54:C58"/>
    <mergeCell ref="C84:C88"/>
    <mergeCell ref="A68:A72"/>
    <mergeCell ref="B68:B72"/>
    <mergeCell ref="C68:C72"/>
    <mergeCell ref="A73:A75"/>
    <mergeCell ref="B73:B75"/>
    <mergeCell ref="C73:C75"/>
    <mergeCell ref="A76:A79"/>
    <mergeCell ref="A126:A130"/>
    <mergeCell ref="B126:B130"/>
    <mergeCell ref="C126:C130"/>
    <mergeCell ref="C76:C79"/>
    <mergeCell ref="A80:A83"/>
    <mergeCell ref="B80:B83"/>
    <mergeCell ref="C80:C83"/>
    <mergeCell ref="C93:C97"/>
    <mergeCell ref="A93:A97"/>
    <mergeCell ref="B93:B97"/>
    <mergeCell ref="A84:A88"/>
    <mergeCell ref="B84:B88"/>
    <mergeCell ref="A98:A102"/>
    <mergeCell ref="B98:B102"/>
    <mergeCell ref="C98:C102"/>
    <mergeCell ref="A103:A107"/>
    <mergeCell ref="A165:A169"/>
    <mergeCell ref="B165:B169"/>
    <mergeCell ref="C165:C169"/>
    <mergeCell ref="A136:A140"/>
    <mergeCell ref="B136:B140"/>
    <mergeCell ref="C136:C140"/>
    <mergeCell ref="A141:A145"/>
    <mergeCell ref="B141:B145"/>
    <mergeCell ref="C141:C145"/>
    <mergeCell ref="B150:B154"/>
    <mergeCell ref="C150:C154"/>
    <mergeCell ref="A155:A159"/>
    <mergeCell ref="B155:B159"/>
    <mergeCell ref="C155:C159"/>
    <mergeCell ref="A160:A164"/>
    <mergeCell ref="B160:B164"/>
    <mergeCell ref="C160:C164"/>
    <mergeCell ref="A170:A173"/>
    <mergeCell ref="A146:A149"/>
    <mergeCell ref="B146:B149"/>
    <mergeCell ref="C146:C149"/>
    <mergeCell ref="A150:A154"/>
    <mergeCell ref="B170:B173"/>
    <mergeCell ref="C170:C173"/>
    <mergeCell ref="A4:D4"/>
    <mergeCell ref="A36:A39"/>
    <mergeCell ref="B36:B39"/>
    <mergeCell ref="C36:C39"/>
    <mergeCell ref="A40:A43"/>
    <mergeCell ref="B40:B43"/>
    <mergeCell ref="C40:C43"/>
    <mergeCell ref="A31:A35"/>
    <mergeCell ref="B31:B35"/>
    <mergeCell ref="C31:C35"/>
    <mergeCell ref="A59:A63"/>
    <mergeCell ref="B59:B63"/>
    <mergeCell ref="C59:C63"/>
    <mergeCell ref="A64:A67"/>
    <mergeCell ref="B64:B67"/>
    <mergeCell ref="C64:C67"/>
    <mergeCell ref="B76:B79"/>
    <mergeCell ref="B103:B107"/>
    <mergeCell ref="C103:C107"/>
    <mergeCell ref="A116:A120"/>
    <mergeCell ref="B116:B120"/>
    <mergeCell ref="C116:C120"/>
    <mergeCell ref="A121:A125"/>
    <mergeCell ref="B121:B125"/>
    <mergeCell ref="C121:C125"/>
    <mergeCell ref="B131:B135"/>
    <mergeCell ref="C131:C135"/>
    <mergeCell ref="A131:A135"/>
    <mergeCell ref="A108:A111"/>
    <mergeCell ref="B108:B111"/>
    <mergeCell ref="C108:C111"/>
    <mergeCell ref="A112:A115"/>
    <mergeCell ref="B112:B115"/>
    <mergeCell ref="C112:C115"/>
  </mergeCells>
  <pageMargins left="0.51181102362204722" right="0.31496062992125984" top="0.74803149606299213" bottom="0.55118110236220474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7"/>
  <sheetViews>
    <sheetView workbookViewId="0">
      <selection activeCell="F3" sqref="F3"/>
    </sheetView>
  </sheetViews>
  <sheetFormatPr defaultColWidth="9.109375" defaultRowHeight="13.8" x14ac:dyDescent="0.3"/>
  <cols>
    <col min="1" max="1" width="5.6640625" style="195" customWidth="1"/>
    <col min="2" max="2" width="30.6640625" style="195" customWidth="1"/>
    <col min="3" max="3" width="11.5546875" style="195" customWidth="1"/>
    <col min="4" max="4" width="22.88671875" style="195" customWidth="1"/>
    <col min="5" max="5" width="6.109375" style="195" customWidth="1"/>
    <col min="6" max="6" width="10.109375" style="195" customWidth="1"/>
    <col min="7" max="7" width="5.6640625" style="195" customWidth="1"/>
    <col min="8" max="16384" width="9.109375" style="195"/>
  </cols>
  <sheetData>
    <row r="1" spans="1:7" ht="31.2" x14ac:dyDescent="0.6">
      <c r="A1" s="190" t="s">
        <v>1951</v>
      </c>
      <c r="B1" s="191"/>
      <c r="C1" s="192"/>
      <c r="D1" s="197"/>
    </row>
    <row r="2" spans="1:7" ht="33.6" x14ac:dyDescent="0.65">
      <c r="A2" s="190" t="s">
        <v>629</v>
      </c>
      <c r="B2" s="196"/>
      <c r="C2" s="192"/>
      <c r="D2" s="197"/>
    </row>
    <row r="3" spans="1:7" ht="21" x14ac:dyDescent="0.3">
      <c r="A3" s="362" t="s">
        <v>1952</v>
      </c>
      <c r="B3" s="362"/>
      <c r="C3" s="362"/>
      <c r="D3" s="362"/>
    </row>
    <row r="4" spans="1:7" s="199" customFormat="1" ht="15.6" x14ac:dyDescent="0.3">
      <c r="A4" s="198"/>
      <c r="B4" s="198"/>
      <c r="C4" s="198"/>
      <c r="D4" s="198"/>
    </row>
    <row r="5" spans="1:7" ht="25.8" x14ac:dyDescent="0.3">
      <c r="A5" s="200" t="s">
        <v>1475</v>
      </c>
    </row>
    <row r="6" spans="1:7" s="199" customFormat="1" ht="15.6" x14ac:dyDescent="0.3">
      <c r="A6" s="201"/>
    </row>
    <row r="7" spans="1:7" ht="25.8" x14ac:dyDescent="0.3">
      <c r="A7" s="200" t="s">
        <v>1476</v>
      </c>
    </row>
    <row r="8" spans="1:7" ht="15.6" x14ac:dyDescent="0.3">
      <c r="A8" s="202" t="s">
        <v>1953</v>
      </c>
      <c r="B8" s="191"/>
    </row>
    <row r="9" spans="1:7" ht="15" customHeight="1" x14ac:dyDescent="0.3">
      <c r="A9" s="371" t="s">
        <v>2</v>
      </c>
      <c r="B9" s="371"/>
      <c r="C9" s="371"/>
      <c r="D9" s="367" t="s">
        <v>3</v>
      </c>
      <c r="E9" s="368"/>
      <c r="F9" s="368"/>
      <c r="G9" s="369"/>
    </row>
    <row r="10" spans="1:7" ht="28.8" x14ac:dyDescent="0.3">
      <c r="A10" s="204" t="s">
        <v>206</v>
      </c>
      <c r="B10" s="204" t="s">
        <v>207</v>
      </c>
      <c r="C10" s="204" t="s">
        <v>204</v>
      </c>
      <c r="D10" s="205" t="s">
        <v>208</v>
      </c>
      <c r="E10" s="204" t="s">
        <v>205</v>
      </c>
      <c r="F10" s="205" t="s">
        <v>204</v>
      </c>
      <c r="G10" s="204" t="s">
        <v>206</v>
      </c>
    </row>
    <row r="11" spans="1:7" ht="14.4" x14ac:dyDescent="0.3">
      <c r="A11" s="363">
        <v>1</v>
      </c>
      <c r="B11" s="363" t="s">
        <v>1788</v>
      </c>
      <c r="C11" s="366">
        <v>5.769675925925926E-2</v>
      </c>
      <c r="D11" s="212" t="s">
        <v>1789</v>
      </c>
      <c r="E11" s="212" t="s">
        <v>1790</v>
      </c>
      <c r="F11" s="213">
        <v>0.68125000000000002</v>
      </c>
      <c r="G11" s="214">
        <v>1</v>
      </c>
    </row>
    <row r="12" spans="1:7" ht="14.4" x14ac:dyDescent="0.3">
      <c r="A12" s="364"/>
      <c r="B12" s="364"/>
      <c r="C12" s="364"/>
      <c r="D12" s="212" t="s">
        <v>1791</v>
      </c>
      <c r="E12" s="212" t="s">
        <v>1792</v>
      </c>
      <c r="F12" s="213">
        <v>0.81041666666666667</v>
      </c>
      <c r="G12" s="214">
        <v>1</v>
      </c>
    </row>
    <row r="13" spans="1:7" ht="14.4" x14ac:dyDescent="0.3">
      <c r="A13" s="364"/>
      <c r="B13" s="364"/>
      <c r="C13" s="364"/>
      <c r="D13" s="212" t="s">
        <v>1793</v>
      </c>
      <c r="E13" s="212" t="s">
        <v>1794</v>
      </c>
      <c r="F13" s="213">
        <v>0.9604166666666667</v>
      </c>
      <c r="G13" s="214">
        <v>1</v>
      </c>
    </row>
    <row r="14" spans="1:7" ht="14.4" x14ac:dyDescent="0.3">
      <c r="A14" s="364"/>
      <c r="B14" s="364"/>
      <c r="C14" s="364"/>
      <c r="D14" s="212" t="s">
        <v>1795</v>
      </c>
      <c r="E14" s="212" t="s">
        <v>1796</v>
      </c>
      <c r="F14" s="215">
        <v>1.6828703703703703E-2</v>
      </c>
      <c r="G14" s="214">
        <v>3</v>
      </c>
    </row>
    <row r="15" spans="1:7" ht="14.4" x14ac:dyDescent="0.3">
      <c r="A15" s="365"/>
      <c r="B15" s="365"/>
      <c r="C15" s="365"/>
      <c r="D15" s="212" t="s">
        <v>1797</v>
      </c>
      <c r="E15" s="212" t="s">
        <v>1798</v>
      </c>
      <c r="F15" s="215">
        <v>1.7013888888888887E-2</v>
      </c>
      <c r="G15" s="214">
        <v>2</v>
      </c>
    </row>
    <row r="16" spans="1:7" ht="14.4" x14ac:dyDescent="0.3">
      <c r="A16" s="363">
        <v>2</v>
      </c>
      <c r="B16" s="363" t="s">
        <v>1799</v>
      </c>
      <c r="C16" s="366">
        <v>6.6006944444444438E-2</v>
      </c>
      <c r="D16" s="212" t="s">
        <v>1800</v>
      </c>
      <c r="E16" s="212" t="s">
        <v>1792</v>
      </c>
      <c r="F16" s="213">
        <v>0.88611111111111107</v>
      </c>
      <c r="G16" s="214">
        <v>2</v>
      </c>
    </row>
    <row r="17" spans="1:7" ht="14.4" x14ac:dyDescent="0.3">
      <c r="A17" s="364"/>
      <c r="B17" s="364"/>
      <c r="C17" s="364"/>
      <c r="D17" s="212" t="s">
        <v>1801</v>
      </c>
      <c r="E17" s="212" t="s">
        <v>1794</v>
      </c>
      <c r="F17" s="213">
        <v>0.98819444444444438</v>
      </c>
      <c r="G17" s="214">
        <v>2</v>
      </c>
    </row>
    <row r="18" spans="1:7" ht="14.4" x14ac:dyDescent="0.3">
      <c r="A18" s="364"/>
      <c r="B18" s="364"/>
      <c r="C18" s="364"/>
      <c r="D18" s="212" t="s">
        <v>1802</v>
      </c>
      <c r="E18" s="212" t="s">
        <v>1790</v>
      </c>
      <c r="F18" s="213">
        <v>0.98958333333333337</v>
      </c>
      <c r="G18" s="214">
        <v>4</v>
      </c>
    </row>
    <row r="19" spans="1:7" ht="14.4" x14ac:dyDescent="0.3">
      <c r="A19" s="364"/>
      <c r="B19" s="364"/>
      <c r="C19" s="364"/>
      <c r="D19" s="212" t="s">
        <v>1803</v>
      </c>
      <c r="E19" s="212" t="s">
        <v>1796</v>
      </c>
      <c r="F19" s="215">
        <v>1.8275462962962962E-2</v>
      </c>
      <c r="G19" s="214">
        <v>4</v>
      </c>
    </row>
    <row r="20" spans="1:7" ht="14.4" x14ac:dyDescent="0.3">
      <c r="A20" s="365"/>
      <c r="B20" s="365"/>
      <c r="C20" s="365"/>
      <c r="D20" s="212" t="s">
        <v>1804</v>
      </c>
      <c r="E20" s="212" t="s">
        <v>1798</v>
      </c>
      <c r="F20" s="215">
        <v>2.8946759259259255E-2</v>
      </c>
      <c r="G20" s="214">
        <v>4</v>
      </c>
    </row>
    <row r="21" spans="1:7" ht="15" customHeight="1" x14ac:dyDescent="0.3">
      <c r="A21" s="363">
        <v>3</v>
      </c>
      <c r="B21" s="363" t="s">
        <v>1805</v>
      </c>
      <c r="C21" s="366">
        <v>6.6574074074074077E-2</v>
      </c>
      <c r="D21" s="212" t="s">
        <v>1806</v>
      </c>
      <c r="E21" s="212" t="s">
        <v>1790</v>
      </c>
      <c r="F21" s="213">
        <v>0.87569444444444444</v>
      </c>
      <c r="G21" s="214">
        <v>3</v>
      </c>
    </row>
    <row r="22" spans="1:7" ht="14.4" x14ac:dyDescent="0.3">
      <c r="A22" s="364"/>
      <c r="B22" s="364"/>
      <c r="C22" s="364"/>
      <c r="D22" s="212" t="s">
        <v>1807</v>
      </c>
      <c r="E22" s="212" t="s">
        <v>1796</v>
      </c>
      <c r="F22" s="213">
        <v>0.91736111111111107</v>
      </c>
      <c r="G22" s="214">
        <v>2</v>
      </c>
    </row>
    <row r="23" spans="1:7" ht="14.4" x14ac:dyDescent="0.3">
      <c r="A23" s="364"/>
      <c r="B23" s="364"/>
      <c r="C23" s="364"/>
      <c r="D23" s="212" t="s">
        <v>1808</v>
      </c>
      <c r="E23" s="212" t="s">
        <v>1798</v>
      </c>
      <c r="F23" s="213">
        <v>0.98541666666666661</v>
      </c>
      <c r="G23" s="214">
        <v>1</v>
      </c>
    </row>
    <row r="24" spans="1:7" ht="14.4" x14ac:dyDescent="0.3">
      <c r="A24" s="365"/>
      <c r="B24" s="365"/>
      <c r="C24" s="365"/>
      <c r="D24" s="212" t="s">
        <v>1809</v>
      </c>
      <c r="E24" s="212" t="s">
        <v>1792</v>
      </c>
      <c r="F24" s="215">
        <v>2.0266203703703703E-2</v>
      </c>
      <c r="G24" s="214">
        <v>4</v>
      </c>
    </row>
    <row r="25" spans="1:7" ht="14.4" x14ac:dyDescent="0.3">
      <c r="A25" s="363">
        <v>4</v>
      </c>
      <c r="B25" s="370" t="s">
        <v>1959</v>
      </c>
      <c r="C25" s="366">
        <v>8.2650462962962967E-2</v>
      </c>
      <c r="D25" s="212" t="s">
        <v>1810</v>
      </c>
      <c r="E25" s="212" t="s">
        <v>1792</v>
      </c>
      <c r="F25" s="215">
        <v>1.8437499999999999E-2</v>
      </c>
      <c r="G25" s="214">
        <v>3</v>
      </c>
    </row>
    <row r="26" spans="1:7" ht="14.4" x14ac:dyDescent="0.3">
      <c r="A26" s="364"/>
      <c r="B26" s="370"/>
      <c r="C26" s="364"/>
      <c r="D26" s="212" t="s">
        <v>1811</v>
      </c>
      <c r="E26" s="212" t="s">
        <v>1790</v>
      </c>
      <c r="F26" s="215">
        <v>1.8541666666666668E-2</v>
      </c>
      <c r="G26" s="214">
        <v>5</v>
      </c>
    </row>
    <row r="27" spans="1:7" ht="14.4" x14ac:dyDescent="0.3">
      <c r="A27" s="364"/>
      <c r="B27" s="370"/>
      <c r="C27" s="364"/>
      <c r="D27" s="212" t="s">
        <v>1812</v>
      </c>
      <c r="E27" s="212" t="s">
        <v>1796</v>
      </c>
      <c r="F27" s="215">
        <v>2.0439814814814817E-2</v>
      </c>
      <c r="G27" s="214">
        <v>5</v>
      </c>
    </row>
    <row r="28" spans="1:7" ht="14.4" x14ac:dyDescent="0.3">
      <c r="A28" s="364"/>
      <c r="B28" s="370"/>
      <c r="C28" s="364"/>
      <c r="D28" s="212" t="s">
        <v>1813</v>
      </c>
      <c r="E28" s="212" t="s">
        <v>1798</v>
      </c>
      <c r="F28" s="215">
        <v>2.5231481481481483E-2</v>
      </c>
      <c r="G28" s="214">
        <v>3</v>
      </c>
    </row>
    <row r="29" spans="1:7" ht="14.4" x14ac:dyDescent="0.3">
      <c r="A29" s="365"/>
      <c r="B29" s="370"/>
      <c r="C29" s="365"/>
      <c r="D29" s="212" t="s">
        <v>1814</v>
      </c>
      <c r="E29" s="212" t="s">
        <v>1794</v>
      </c>
      <c r="F29" s="215">
        <v>2.5289351851851851E-2</v>
      </c>
      <c r="G29" s="214">
        <v>5</v>
      </c>
    </row>
    <row r="30" spans="1:7" ht="14.4" x14ac:dyDescent="0.3">
      <c r="A30" s="363">
        <v>5</v>
      </c>
      <c r="B30" s="363" t="s">
        <v>1815</v>
      </c>
      <c r="C30" s="366">
        <v>0.1057523148148148</v>
      </c>
      <c r="D30" s="212" t="s">
        <v>1816</v>
      </c>
      <c r="E30" s="212" t="s">
        <v>1790</v>
      </c>
      <c r="F30" s="215">
        <v>2.0173611111111111E-2</v>
      </c>
      <c r="G30" s="214">
        <v>6</v>
      </c>
    </row>
    <row r="31" spans="1:7" ht="14.4" x14ac:dyDescent="0.3">
      <c r="A31" s="364"/>
      <c r="B31" s="364"/>
      <c r="C31" s="364"/>
      <c r="D31" s="212" t="s">
        <v>1817</v>
      </c>
      <c r="E31" s="212" t="s">
        <v>1796</v>
      </c>
      <c r="F31" s="215">
        <v>2.7384259259259257E-2</v>
      </c>
      <c r="G31" s="214">
        <v>7</v>
      </c>
    </row>
    <row r="32" spans="1:7" ht="14.4" x14ac:dyDescent="0.3">
      <c r="A32" s="364"/>
      <c r="B32" s="364"/>
      <c r="C32" s="364"/>
      <c r="D32" s="212" t="s">
        <v>1818</v>
      </c>
      <c r="E32" s="212" t="s">
        <v>1792</v>
      </c>
      <c r="F32" s="215">
        <v>2.7604166666666666E-2</v>
      </c>
      <c r="G32" s="214">
        <v>6</v>
      </c>
    </row>
    <row r="33" spans="1:7" ht="14.4" x14ac:dyDescent="0.3">
      <c r="A33" s="365"/>
      <c r="B33" s="365"/>
      <c r="C33" s="365"/>
      <c r="D33" s="212" t="s">
        <v>1819</v>
      </c>
      <c r="E33" s="212" t="s">
        <v>1798</v>
      </c>
      <c r="F33" s="215">
        <v>3.0590277777777775E-2</v>
      </c>
      <c r="G33" s="214">
        <v>5</v>
      </c>
    </row>
    <row r="34" spans="1:7" ht="14.4" x14ac:dyDescent="0.3">
      <c r="A34" s="363">
        <v>6</v>
      </c>
      <c r="B34" s="363" t="s">
        <v>1820</v>
      </c>
      <c r="C34" s="366">
        <v>0.12583333333333332</v>
      </c>
      <c r="D34" s="212" t="s">
        <v>1821</v>
      </c>
      <c r="E34" s="212" t="s">
        <v>1794</v>
      </c>
      <c r="F34" s="215">
        <v>2.3587962962962963E-2</v>
      </c>
      <c r="G34" s="214">
        <v>4</v>
      </c>
    </row>
    <row r="35" spans="1:7" ht="14.4" x14ac:dyDescent="0.3">
      <c r="A35" s="364"/>
      <c r="B35" s="364"/>
      <c r="C35" s="364"/>
      <c r="D35" s="212" t="s">
        <v>1822</v>
      </c>
      <c r="E35" s="212" t="s">
        <v>1792</v>
      </c>
      <c r="F35" s="215">
        <v>2.6516203703703698E-2</v>
      </c>
      <c r="G35" s="214">
        <v>5</v>
      </c>
    </row>
    <row r="36" spans="1:7" ht="14.4" x14ac:dyDescent="0.3">
      <c r="A36" s="364"/>
      <c r="B36" s="364"/>
      <c r="C36" s="364"/>
      <c r="D36" s="212" t="s">
        <v>1823</v>
      </c>
      <c r="E36" s="212" t="s">
        <v>1796</v>
      </c>
      <c r="F36" s="215">
        <v>3.3796296296296297E-2</v>
      </c>
      <c r="G36" s="214">
        <v>9</v>
      </c>
    </row>
    <row r="37" spans="1:7" ht="14.4" x14ac:dyDescent="0.3">
      <c r="A37" s="364"/>
      <c r="B37" s="364"/>
      <c r="C37" s="364"/>
      <c r="D37" s="212" t="s">
        <v>1824</v>
      </c>
      <c r="E37" s="212" t="s">
        <v>1790</v>
      </c>
      <c r="F37" s="216">
        <v>4.1932870370370377E-2</v>
      </c>
      <c r="G37" s="214">
        <v>9</v>
      </c>
    </row>
    <row r="38" spans="1:7" ht="14.4" x14ac:dyDescent="0.3">
      <c r="A38" s="365"/>
      <c r="B38" s="365"/>
      <c r="C38" s="365"/>
      <c r="D38" s="212" t="s">
        <v>1825</v>
      </c>
      <c r="E38" s="212" t="s">
        <v>1798</v>
      </c>
      <c r="F38" s="216">
        <v>4.2256944444444444E-2</v>
      </c>
      <c r="G38" s="214">
        <v>7</v>
      </c>
    </row>
    <row r="39" spans="1:7" ht="14.4" x14ac:dyDescent="0.3">
      <c r="A39" s="363">
        <v>7</v>
      </c>
      <c r="B39" s="363" t="s">
        <v>1826</v>
      </c>
      <c r="C39" s="366">
        <v>0.16498842592592591</v>
      </c>
      <c r="D39" s="212" t="s">
        <v>1827</v>
      </c>
      <c r="E39" s="212" t="s">
        <v>1796</v>
      </c>
      <c r="F39" s="215">
        <v>3.3437500000000002E-2</v>
      </c>
      <c r="G39" s="214">
        <v>8</v>
      </c>
    </row>
    <row r="40" spans="1:7" ht="14.4" x14ac:dyDescent="0.3">
      <c r="A40" s="364"/>
      <c r="B40" s="364"/>
      <c r="C40" s="364"/>
      <c r="D40" s="212" t="s">
        <v>1828</v>
      </c>
      <c r="E40" s="212" t="s">
        <v>1790</v>
      </c>
      <c r="F40" s="215">
        <v>3.3599537037037039E-2</v>
      </c>
      <c r="G40" s="214">
        <v>8</v>
      </c>
    </row>
    <row r="41" spans="1:7" ht="14.4" x14ac:dyDescent="0.3">
      <c r="A41" s="364"/>
      <c r="B41" s="364"/>
      <c r="C41" s="364"/>
      <c r="D41" s="212" t="s">
        <v>1829</v>
      </c>
      <c r="E41" s="212" t="s">
        <v>1794</v>
      </c>
      <c r="F41" s="216">
        <v>4.8958333333333333E-2</v>
      </c>
      <c r="G41" s="214">
        <v>6</v>
      </c>
    </row>
    <row r="42" spans="1:7" ht="14.4" x14ac:dyDescent="0.3">
      <c r="A42" s="364"/>
      <c r="B42" s="364"/>
      <c r="C42" s="364"/>
      <c r="D42" s="212" t="s">
        <v>1830</v>
      </c>
      <c r="E42" s="212" t="s">
        <v>1798</v>
      </c>
      <c r="F42" s="216">
        <v>4.8993055555555554E-2</v>
      </c>
      <c r="G42" s="214">
        <v>8</v>
      </c>
    </row>
    <row r="43" spans="1:7" ht="14.4" x14ac:dyDescent="0.3">
      <c r="A43" s="365"/>
      <c r="B43" s="365"/>
      <c r="C43" s="365"/>
      <c r="D43" s="212" t="s">
        <v>1831</v>
      </c>
      <c r="E43" s="212" t="s">
        <v>1792</v>
      </c>
      <c r="F43" s="216">
        <v>5.1898148148148145E-2</v>
      </c>
      <c r="G43" s="214">
        <v>7</v>
      </c>
    </row>
    <row r="44" spans="1:7" ht="14.4" x14ac:dyDescent="0.3">
      <c r="A44" s="363">
        <v>8</v>
      </c>
      <c r="B44" s="363" t="s">
        <v>1832</v>
      </c>
      <c r="C44" s="366">
        <v>0.22686342592592593</v>
      </c>
      <c r="D44" s="212" t="s">
        <v>1833</v>
      </c>
      <c r="E44" s="212" t="s">
        <v>1796</v>
      </c>
      <c r="F44" s="216">
        <v>4.3958333333333328E-2</v>
      </c>
      <c r="G44" s="214">
        <v>10</v>
      </c>
    </row>
    <row r="45" spans="1:7" ht="14.4" x14ac:dyDescent="0.3">
      <c r="A45" s="364"/>
      <c r="B45" s="364"/>
      <c r="C45" s="364"/>
      <c r="D45" s="212" t="s">
        <v>1834</v>
      </c>
      <c r="E45" s="212" t="s">
        <v>1792</v>
      </c>
      <c r="F45" s="216">
        <v>5.8391203703703702E-2</v>
      </c>
      <c r="G45" s="214">
        <v>9</v>
      </c>
    </row>
    <row r="46" spans="1:7" ht="14.4" x14ac:dyDescent="0.3">
      <c r="A46" s="364"/>
      <c r="B46" s="364"/>
      <c r="C46" s="364"/>
      <c r="D46" s="212" t="s">
        <v>1835</v>
      </c>
      <c r="E46" s="212" t="s">
        <v>1790</v>
      </c>
      <c r="F46" s="216">
        <v>6.206018518518519E-2</v>
      </c>
      <c r="G46" s="214">
        <v>10</v>
      </c>
    </row>
    <row r="47" spans="1:7" ht="14.4" x14ac:dyDescent="0.3">
      <c r="A47" s="364"/>
      <c r="B47" s="364"/>
      <c r="C47" s="364"/>
      <c r="D47" s="212" t="s">
        <v>1836</v>
      </c>
      <c r="E47" s="212" t="s">
        <v>1798</v>
      </c>
      <c r="F47" s="216">
        <v>6.2453703703703706E-2</v>
      </c>
      <c r="G47" s="214">
        <v>9</v>
      </c>
    </row>
    <row r="48" spans="1:7" ht="14.4" x14ac:dyDescent="0.3">
      <c r="A48" s="365"/>
      <c r="B48" s="365"/>
      <c r="C48" s="365"/>
      <c r="D48" s="212" t="s">
        <v>1837</v>
      </c>
      <c r="E48" s="212" t="s">
        <v>1794</v>
      </c>
      <c r="F48" s="216">
        <v>6.4953703703703694E-2</v>
      </c>
      <c r="G48" s="214">
        <v>8</v>
      </c>
    </row>
    <row r="49" spans="1:7" ht="14.4" x14ac:dyDescent="0.3">
      <c r="A49" s="363">
        <v>9</v>
      </c>
      <c r="B49" s="363" t="s">
        <v>1838</v>
      </c>
      <c r="C49" s="366">
        <v>0.31875000000000003</v>
      </c>
      <c r="D49" s="212" t="s">
        <v>1839</v>
      </c>
      <c r="E49" s="212" t="s">
        <v>1798</v>
      </c>
      <c r="F49" s="216">
        <v>6.5671296296296297E-2</v>
      </c>
      <c r="G49" s="214">
        <v>10</v>
      </c>
    </row>
    <row r="50" spans="1:7" ht="14.4" x14ac:dyDescent="0.3">
      <c r="A50" s="364"/>
      <c r="B50" s="364"/>
      <c r="C50" s="364"/>
      <c r="D50" s="212" t="s">
        <v>1840</v>
      </c>
      <c r="E50" s="212" t="s">
        <v>1790</v>
      </c>
      <c r="F50" s="216">
        <v>8.2824074074074064E-2</v>
      </c>
      <c r="G50" s="214">
        <v>11</v>
      </c>
    </row>
    <row r="51" spans="1:7" ht="14.4" x14ac:dyDescent="0.3">
      <c r="A51" s="364"/>
      <c r="B51" s="364"/>
      <c r="C51" s="364"/>
      <c r="D51" s="212" t="s">
        <v>1841</v>
      </c>
      <c r="E51" s="212" t="s">
        <v>1796</v>
      </c>
      <c r="F51" s="216">
        <v>8.5115740740740742E-2</v>
      </c>
      <c r="G51" s="214">
        <v>12</v>
      </c>
    </row>
    <row r="52" spans="1:7" ht="14.4" x14ac:dyDescent="0.3">
      <c r="A52" s="364"/>
      <c r="B52" s="364"/>
      <c r="C52" s="364"/>
      <c r="D52" s="212" t="s">
        <v>1842</v>
      </c>
      <c r="E52" s="212" t="s">
        <v>1792</v>
      </c>
      <c r="F52" s="216">
        <v>8.5138888888888889E-2</v>
      </c>
      <c r="G52" s="214">
        <v>11</v>
      </c>
    </row>
    <row r="53" spans="1:7" ht="14.4" x14ac:dyDescent="0.3">
      <c r="A53" s="365"/>
      <c r="B53" s="365"/>
      <c r="C53" s="365"/>
      <c r="D53" s="212" t="s">
        <v>1843</v>
      </c>
      <c r="E53" s="212" t="s">
        <v>1794</v>
      </c>
      <c r="F53" s="216">
        <v>9.2928240740740742E-2</v>
      </c>
      <c r="G53" s="214">
        <v>9</v>
      </c>
    </row>
    <row r="54" spans="1:7" ht="14.4" x14ac:dyDescent="0.3">
      <c r="A54" s="363">
        <v>10</v>
      </c>
      <c r="B54" s="363" t="s">
        <v>1844</v>
      </c>
      <c r="C54" s="366">
        <v>5.7870370370370371E-2</v>
      </c>
      <c r="D54" s="212" t="s">
        <v>1845</v>
      </c>
      <c r="E54" s="212" t="s">
        <v>1790</v>
      </c>
      <c r="F54" s="213">
        <v>0.78333333333333333</v>
      </c>
      <c r="G54" s="214">
        <v>2</v>
      </c>
    </row>
    <row r="55" spans="1:7" ht="14.4" x14ac:dyDescent="0.3">
      <c r="A55" s="364"/>
      <c r="B55" s="364"/>
      <c r="C55" s="364"/>
      <c r="D55" s="212" t="s">
        <v>1846</v>
      </c>
      <c r="E55" s="212" t="s">
        <v>1794</v>
      </c>
      <c r="F55" s="215">
        <v>2.179398148148148E-2</v>
      </c>
      <c r="G55" s="214">
        <v>3</v>
      </c>
    </row>
    <row r="56" spans="1:7" ht="14.4" x14ac:dyDescent="0.3">
      <c r="A56" s="364"/>
      <c r="B56" s="364"/>
      <c r="C56" s="364"/>
      <c r="D56" s="212" t="s">
        <v>1847</v>
      </c>
      <c r="E56" s="212" t="s">
        <v>1796</v>
      </c>
      <c r="F56" s="215">
        <v>2.3020833333333334E-2</v>
      </c>
      <c r="G56" s="214">
        <v>6</v>
      </c>
    </row>
    <row r="57" spans="1:7" ht="14.4" x14ac:dyDescent="0.3">
      <c r="A57" s="364"/>
      <c r="B57" s="364"/>
      <c r="C57" s="364"/>
      <c r="D57" s="212" t="s">
        <v>1848</v>
      </c>
      <c r="E57" s="212" t="s">
        <v>1792</v>
      </c>
      <c r="F57" s="214" t="s">
        <v>1849</v>
      </c>
      <c r="G57" s="214"/>
    </row>
    <row r="58" spans="1:7" ht="14.4" x14ac:dyDescent="0.3">
      <c r="A58" s="365"/>
      <c r="B58" s="365"/>
      <c r="C58" s="365"/>
      <c r="D58" s="212" t="s">
        <v>1850</v>
      </c>
      <c r="E58" s="212" t="s">
        <v>1798</v>
      </c>
      <c r="F58" s="214" t="s">
        <v>1849</v>
      </c>
      <c r="G58" s="214"/>
    </row>
    <row r="59" spans="1:7" ht="14.4" x14ac:dyDescent="0.3">
      <c r="A59" s="363">
        <v>11</v>
      </c>
      <c r="B59" s="363" t="s">
        <v>1851</v>
      </c>
      <c r="C59" s="366">
        <v>6.7500000000000004E-2</v>
      </c>
      <c r="D59" s="212" t="s">
        <v>1852</v>
      </c>
      <c r="E59" s="212" t="s">
        <v>1796</v>
      </c>
      <c r="F59" s="213">
        <v>0.90833333333333333</v>
      </c>
      <c r="G59" s="214">
        <v>1</v>
      </c>
    </row>
    <row r="60" spans="1:7" ht="14.4" x14ac:dyDescent="0.3">
      <c r="A60" s="364"/>
      <c r="B60" s="364"/>
      <c r="C60" s="364"/>
      <c r="D60" s="212" t="s">
        <v>1853</v>
      </c>
      <c r="E60" s="212" t="s">
        <v>1790</v>
      </c>
      <c r="F60" s="215">
        <v>2.1145833333333332E-2</v>
      </c>
      <c r="G60" s="214">
        <v>7</v>
      </c>
    </row>
    <row r="61" spans="1:7" ht="14.4" x14ac:dyDescent="0.3">
      <c r="A61" s="365"/>
      <c r="B61" s="365"/>
      <c r="C61" s="365"/>
      <c r="D61" s="212" t="s">
        <v>1854</v>
      </c>
      <c r="E61" s="212" t="s">
        <v>1798</v>
      </c>
      <c r="F61" s="215">
        <v>3.1215277777777783E-2</v>
      </c>
      <c r="G61" s="214">
        <v>6</v>
      </c>
    </row>
    <row r="62" spans="1:7" ht="14.4" x14ac:dyDescent="0.3">
      <c r="A62" s="363">
        <v>12</v>
      </c>
      <c r="B62" s="363" t="s">
        <v>1855</v>
      </c>
      <c r="C62" s="366">
        <v>0.23775462962962965</v>
      </c>
      <c r="D62" s="212" t="s">
        <v>1856</v>
      </c>
      <c r="E62" s="212" t="s">
        <v>1792</v>
      </c>
      <c r="F62" s="216">
        <v>7.4039351851851856E-2</v>
      </c>
      <c r="G62" s="214">
        <v>10</v>
      </c>
    </row>
    <row r="63" spans="1:7" ht="14.4" x14ac:dyDescent="0.3">
      <c r="A63" s="364"/>
      <c r="B63" s="364"/>
      <c r="C63" s="364"/>
      <c r="D63" s="212" t="s">
        <v>1857</v>
      </c>
      <c r="E63" s="212" t="s">
        <v>1796</v>
      </c>
      <c r="F63" s="216">
        <v>7.4050925925925923E-2</v>
      </c>
      <c r="G63" s="214">
        <v>11</v>
      </c>
    </row>
    <row r="64" spans="1:7" ht="14.4" x14ac:dyDescent="0.3">
      <c r="A64" s="364"/>
      <c r="B64" s="364"/>
      <c r="C64" s="364"/>
      <c r="D64" s="212" t="s">
        <v>1858</v>
      </c>
      <c r="E64" s="212" t="s">
        <v>1798</v>
      </c>
      <c r="F64" s="216">
        <v>8.9664351851851856E-2</v>
      </c>
      <c r="G64" s="214">
        <v>11</v>
      </c>
    </row>
    <row r="65" spans="1:7" ht="14.4" x14ac:dyDescent="0.3">
      <c r="A65" s="365"/>
      <c r="B65" s="365"/>
      <c r="C65" s="365"/>
      <c r="D65" s="212" t="s">
        <v>1859</v>
      </c>
      <c r="E65" s="212" t="s">
        <v>1790</v>
      </c>
      <c r="F65" s="214" t="s">
        <v>1849</v>
      </c>
      <c r="G65" s="214"/>
    </row>
    <row r="66" spans="1:7" ht="14.4" x14ac:dyDescent="0.3">
      <c r="A66" s="363">
        <v>13</v>
      </c>
      <c r="B66" s="363" t="s">
        <v>1860</v>
      </c>
      <c r="C66" s="366">
        <v>0.10716435185185186</v>
      </c>
      <c r="D66" s="212" t="s">
        <v>1861</v>
      </c>
      <c r="E66" s="212" t="s">
        <v>1794</v>
      </c>
      <c r="F66" s="216">
        <v>5.3564814814814815E-2</v>
      </c>
      <c r="G66" s="214">
        <v>7</v>
      </c>
    </row>
    <row r="67" spans="1:7" ht="14.4" x14ac:dyDescent="0.3">
      <c r="A67" s="364"/>
      <c r="B67" s="364"/>
      <c r="C67" s="364"/>
      <c r="D67" s="212" t="s">
        <v>1862</v>
      </c>
      <c r="E67" s="212" t="s">
        <v>1792</v>
      </c>
      <c r="F67" s="216">
        <v>5.3599537037037036E-2</v>
      </c>
      <c r="G67" s="214">
        <v>8</v>
      </c>
    </row>
    <row r="68" spans="1:7" ht="14.4" x14ac:dyDescent="0.3">
      <c r="A68" s="364"/>
      <c r="B68" s="364"/>
      <c r="C68" s="364"/>
      <c r="D68" s="212" t="s">
        <v>1863</v>
      </c>
      <c r="E68" s="212" t="s">
        <v>1796</v>
      </c>
      <c r="F68" s="214" t="s">
        <v>1849</v>
      </c>
      <c r="G68" s="214"/>
    </row>
    <row r="69" spans="1:7" ht="14.4" x14ac:dyDescent="0.3">
      <c r="A69" s="364"/>
      <c r="B69" s="364"/>
      <c r="C69" s="364"/>
      <c r="D69" s="212" t="s">
        <v>1864</v>
      </c>
      <c r="E69" s="212" t="s">
        <v>1790</v>
      </c>
      <c r="F69" s="214" t="s">
        <v>1849</v>
      </c>
      <c r="G69" s="214"/>
    </row>
    <row r="70" spans="1:7" ht="14.4" x14ac:dyDescent="0.3">
      <c r="A70" s="365"/>
      <c r="B70" s="365"/>
      <c r="C70" s="365"/>
      <c r="D70" s="212" t="s">
        <v>1865</v>
      </c>
      <c r="E70" s="212" t="s">
        <v>1798</v>
      </c>
      <c r="F70" s="214" t="s">
        <v>1849</v>
      </c>
      <c r="G70" s="214"/>
    </row>
    <row r="71" spans="1:7" ht="14.4" x14ac:dyDescent="0.3">
      <c r="A71" s="363">
        <v>14</v>
      </c>
      <c r="B71" s="363" t="s">
        <v>1866</v>
      </c>
      <c r="C71" s="366"/>
      <c r="D71" s="212" t="s">
        <v>1867</v>
      </c>
      <c r="E71" s="212" t="s">
        <v>1796</v>
      </c>
      <c r="F71" s="214" t="s">
        <v>1849</v>
      </c>
      <c r="G71" s="214"/>
    </row>
    <row r="72" spans="1:7" ht="14.4" x14ac:dyDescent="0.3">
      <c r="A72" s="364"/>
      <c r="B72" s="364"/>
      <c r="C72" s="364"/>
      <c r="D72" s="212" t="s">
        <v>1868</v>
      </c>
      <c r="E72" s="212" t="s">
        <v>1794</v>
      </c>
      <c r="F72" s="214" t="s">
        <v>1849</v>
      </c>
      <c r="G72" s="214"/>
    </row>
    <row r="73" spans="1:7" ht="14.4" x14ac:dyDescent="0.3">
      <c r="A73" s="364"/>
      <c r="B73" s="364"/>
      <c r="C73" s="364"/>
      <c r="D73" s="212" t="s">
        <v>1869</v>
      </c>
      <c r="E73" s="212" t="s">
        <v>1790</v>
      </c>
      <c r="F73" s="214" t="s">
        <v>1849</v>
      </c>
      <c r="G73" s="214"/>
    </row>
    <row r="74" spans="1:7" ht="14.4" x14ac:dyDescent="0.3">
      <c r="A74" s="365"/>
      <c r="B74" s="365"/>
      <c r="C74" s="365"/>
      <c r="D74" s="212" t="s">
        <v>1870</v>
      </c>
      <c r="E74" s="212" t="s">
        <v>1798</v>
      </c>
      <c r="F74" s="214" t="s">
        <v>1849</v>
      </c>
      <c r="G74" s="214"/>
    </row>
    <row r="75" spans="1:7" ht="18" x14ac:dyDescent="0.35">
      <c r="A75" s="217"/>
      <c r="B75" s="218"/>
      <c r="C75" s="218"/>
      <c r="D75" s="218"/>
      <c r="E75" s="218"/>
      <c r="F75" s="218"/>
    </row>
    <row r="76" spans="1:7" ht="25.8" x14ac:dyDescent="0.3">
      <c r="A76" s="200" t="s">
        <v>1640</v>
      </c>
      <c r="C76" s="218"/>
      <c r="D76" s="218"/>
      <c r="E76" s="218"/>
      <c r="F76" s="218"/>
    </row>
    <row r="77" spans="1:7" ht="15.6" x14ac:dyDescent="0.3">
      <c r="A77" s="202" t="s">
        <v>1954</v>
      </c>
      <c r="C77" s="218"/>
      <c r="D77" s="218"/>
      <c r="E77" s="218"/>
      <c r="F77" s="218"/>
    </row>
    <row r="78" spans="1:7" s="203" customFormat="1" ht="14.4" x14ac:dyDescent="0.3">
      <c r="A78" s="371" t="s">
        <v>2</v>
      </c>
      <c r="B78" s="371"/>
      <c r="C78" s="371"/>
      <c r="D78" s="367" t="s">
        <v>3</v>
      </c>
      <c r="E78" s="368"/>
      <c r="F78" s="368"/>
      <c r="G78" s="369"/>
    </row>
    <row r="79" spans="1:7" s="203" customFormat="1" ht="28.8" x14ac:dyDescent="0.3">
      <c r="A79" s="204" t="s">
        <v>206</v>
      </c>
      <c r="B79" s="204" t="s">
        <v>207</v>
      </c>
      <c r="C79" s="204" t="s">
        <v>204</v>
      </c>
      <c r="D79" s="205" t="s">
        <v>208</v>
      </c>
      <c r="E79" s="204" t="s">
        <v>205</v>
      </c>
      <c r="F79" s="205" t="s">
        <v>204</v>
      </c>
      <c r="G79" s="204" t="s">
        <v>206</v>
      </c>
    </row>
    <row r="80" spans="1:7" ht="14.4" x14ac:dyDescent="0.3">
      <c r="A80" s="363">
        <v>1</v>
      </c>
      <c r="B80" s="363" t="s">
        <v>1871</v>
      </c>
      <c r="C80" s="366">
        <v>6.5231481481481488E-2</v>
      </c>
      <c r="D80" s="212" t="s">
        <v>1872</v>
      </c>
      <c r="E80" s="212" t="s">
        <v>1873</v>
      </c>
      <c r="F80" s="213">
        <v>0.73611111111111116</v>
      </c>
      <c r="G80" s="214">
        <v>1</v>
      </c>
    </row>
    <row r="81" spans="1:7" ht="14.4" x14ac:dyDescent="0.3">
      <c r="A81" s="364"/>
      <c r="B81" s="364"/>
      <c r="C81" s="364"/>
      <c r="D81" s="212" t="s">
        <v>1874</v>
      </c>
      <c r="E81" s="212" t="s">
        <v>1875</v>
      </c>
      <c r="F81" s="213">
        <v>0.97499999999999998</v>
      </c>
      <c r="G81" s="214">
        <v>1</v>
      </c>
    </row>
    <row r="82" spans="1:7" ht="14.4" x14ac:dyDescent="0.3">
      <c r="A82" s="364"/>
      <c r="B82" s="364"/>
      <c r="C82" s="364"/>
      <c r="D82" s="212" t="s">
        <v>1876</v>
      </c>
      <c r="E82" s="212" t="s">
        <v>1877</v>
      </c>
      <c r="F82" s="213">
        <v>0.97916666666666663</v>
      </c>
      <c r="G82" s="214">
        <v>1</v>
      </c>
    </row>
    <row r="83" spans="1:7" ht="14.4" x14ac:dyDescent="0.3">
      <c r="A83" s="364"/>
      <c r="B83" s="364"/>
      <c r="C83" s="364"/>
      <c r="D83" s="212" t="s">
        <v>1878</v>
      </c>
      <c r="E83" s="212" t="s">
        <v>1879</v>
      </c>
      <c r="F83" s="215">
        <v>2.0393518518518519E-2</v>
      </c>
      <c r="G83" s="214">
        <v>6</v>
      </c>
    </row>
    <row r="84" spans="1:7" ht="14.4" x14ac:dyDescent="0.3">
      <c r="A84" s="365"/>
      <c r="B84" s="365"/>
      <c r="C84" s="365"/>
      <c r="D84" s="212" t="s">
        <v>1880</v>
      </c>
      <c r="E84" s="212" t="s">
        <v>1881</v>
      </c>
      <c r="F84" s="215">
        <v>3.155092592592592E-2</v>
      </c>
      <c r="G84" s="214">
        <v>5</v>
      </c>
    </row>
    <row r="85" spans="1:7" ht="14.4" x14ac:dyDescent="0.3">
      <c r="A85" s="363">
        <v>2</v>
      </c>
      <c r="B85" s="363" t="s">
        <v>1882</v>
      </c>
      <c r="C85" s="366">
        <v>7.273148148148148E-2</v>
      </c>
      <c r="D85" s="212" t="s">
        <v>1883</v>
      </c>
      <c r="E85" s="212" t="s">
        <v>1881</v>
      </c>
      <c r="F85" s="213">
        <v>0.76666666666666661</v>
      </c>
      <c r="G85" s="214">
        <v>1</v>
      </c>
    </row>
    <row r="86" spans="1:7" ht="14.4" x14ac:dyDescent="0.3">
      <c r="A86" s="364"/>
      <c r="B86" s="364"/>
      <c r="C86" s="364"/>
      <c r="D86" s="212" t="s">
        <v>1884</v>
      </c>
      <c r="E86" s="212" t="s">
        <v>1879</v>
      </c>
      <c r="F86" s="213">
        <v>0.97152777777777777</v>
      </c>
      <c r="G86" s="214">
        <v>1</v>
      </c>
    </row>
    <row r="87" spans="1:7" ht="14.4" x14ac:dyDescent="0.3">
      <c r="A87" s="364"/>
      <c r="B87" s="364"/>
      <c r="C87" s="364"/>
      <c r="D87" s="212" t="s">
        <v>1885</v>
      </c>
      <c r="E87" s="212" t="s">
        <v>1873</v>
      </c>
      <c r="F87" s="215">
        <v>2.164351851851852E-2</v>
      </c>
      <c r="G87" s="214">
        <v>5</v>
      </c>
    </row>
    <row r="88" spans="1:7" ht="14.4" x14ac:dyDescent="0.3">
      <c r="A88" s="364"/>
      <c r="B88" s="364"/>
      <c r="C88" s="364"/>
      <c r="D88" s="212" t="s">
        <v>1886</v>
      </c>
      <c r="E88" s="212" t="s">
        <v>1877</v>
      </c>
      <c r="F88" s="215">
        <v>2.2118055555555557E-2</v>
      </c>
      <c r="G88" s="214">
        <v>3</v>
      </c>
    </row>
    <row r="89" spans="1:7" ht="14.4" x14ac:dyDescent="0.3">
      <c r="A89" s="365"/>
      <c r="B89" s="365"/>
      <c r="C89" s="365"/>
      <c r="D89" s="212" t="s">
        <v>1887</v>
      </c>
      <c r="E89" s="212" t="s">
        <v>1875</v>
      </c>
      <c r="F89" s="215">
        <v>2.2592592592592591E-2</v>
      </c>
      <c r="G89" s="214">
        <v>3</v>
      </c>
    </row>
    <row r="90" spans="1:7" ht="14.4" x14ac:dyDescent="0.3">
      <c r="A90" s="363">
        <v>3</v>
      </c>
      <c r="B90" s="363" t="s">
        <v>1950</v>
      </c>
      <c r="C90" s="366">
        <v>7.7824074074074087E-2</v>
      </c>
      <c r="D90" s="212" t="s">
        <v>1888</v>
      </c>
      <c r="E90" s="212" t="s">
        <v>1879</v>
      </c>
      <c r="F90" s="215">
        <v>1.7384259259259262E-2</v>
      </c>
      <c r="G90" s="214">
        <v>3</v>
      </c>
    </row>
    <row r="91" spans="1:7" ht="14.4" x14ac:dyDescent="0.3">
      <c r="A91" s="364"/>
      <c r="B91" s="364"/>
      <c r="C91" s="364"/>
      <c r="D91" s="212" t="s">
        <v>1889</v>
      </c>
      <c r="E91" s="212" t="s">
        <v>1875</v>
      </c>
      <c r="F91" s="215">
        <v>1.9722222222222221E-2</v>
      </c>
      <c r="G91" s="214">
        <v>2</v>
      </c>
    </row>
    <row r="92" spans="1:7" ht="14.4" x14ac:dyDescent="0.3">
      <c r="A92" s="364"/>
      <c r="B92" s="364"/>
      <c r="C92" s="364"/>
      <c r="D92" s="212" t="s">
        <v>1890</v>
      </c>
      <c r="E92" s="212" t="s">
        <v>1877</v>
      </c>
      <c r="F92" s="215">
        <v>2.0312500000000001E-2</v>
      </c>
      <c r="G92" s="214">
        <v>2</v>
      </c>
    </row>
    <row r="93" spans="1:7" ht="14.4" x14ac:dyDescent="0.3">
      <c r="A93" s="365"/>
      <c r="B93" s="365"/>
      <c r="C93" s="365"/>
      <c r="D93" s="212" t="s">
        <v>1891</v>
      </c>
      <c r="E93" s="212" t="s">
        <v>1873</v>
      </c>
      <c r="F93" s="215">
        <v>2.0405092592592593E-2</v>
      </c>
      <c r="G93" s="214">
        <v>4</v>
      </c>
    </row>
    <row r="94" spans="1:7" ht="15" customHeight="1" x14ac:dyDescent="0.3">
      <c r="A94" s="363">
        <v>4</v>
      </c>
      <c r="B94" s="363" t="s">
        <v>1851</v>
      </c>
      <c r="C94" s="366">
        <v>0.10143518518518518</v>
      </c>
      <c r="D94" s="212" t="s">
        <v>1892</v>
      </c>
      <c r="E94" s="212" t="s">
        <v>1879</v>
      </c>
      <c r="F94" s="215">
        <v>1.6944444444444443E-2</v>
      </c>
      <c r="G94" s="214">
        <v>2</v>
      </c>
    </row>
    <row r="95" spans="1:7" ht="14.4" x14ac:dyDescent="0.3">
      <c r="A95" s="364"/>
      <c r="B95" s="372"/>
      <c r="C95" s="364"/>
      <c r="D95" s="212" t="s">
        <v>1893</v>
      </c>
      <c r="E95" s="212" t="s">
        <v>1881</v>
      </c>
      <c r="F95" s="215">
        <v>2.4293981481481482E-2</v>
      </c>
      <c r="G95" s="214">
        <v>2</v>
      </c>
    </row>
    <row r="96" spans="1:7" ht="14.4" x14ac:dyDescent="0.3">
      <c r="A96" s="364"/>
      <c r="B96" s="372"/>
      <c r="C96" s="364"/>
      <c r="D96" s="212" t="s">
        <v>1894</v>
      </c>
      <c r="E96" s="212" t="s">
        <v>1877</v>
      </c>
      <c r="F96" s="215">
        <v>2.5023148148148145E-2</v>
      </c>
      <c r="G96" s="214">
        <v>5</v>
      </c>
    </row>
    <row r="97" spans="1:7" ht="14.4" x14ac:dyDescent="0.3">
      <c r="A97" s="364"/>
      <c r="B97" s="372"/>
      <c r="C97" s="364"/>
      <c r="D97" s="212" t="s">
        <v>1895</v>
      </c>
      <c r="E97" s="212" t="s">
        <v>1875</v>
      </c>
      <c r="F97" s="215">
        <v>3.5173611111111107E-2</v>
      </c>
      <c r="G97" s="214">
        <v>8</v>
      </c>
    </row>
    <row r="98" spans="1:7" ht="14.4" x14ac:dyDescent="0.3">
      <c r="A98" s="365"/>
      <c r="B98" s="373"/>
      <c r="C98" s="365"/>
      <c r="D98" s="212" t="s">
        <v>1896</v>
      </c>
      <c r="E98" s="212" t="s">
        <v>1873</v>
      </c>
      <c r="F98" s="216">
        <v>4.3831018518518512E-2</v>
      </c>
      <c r="G98" s="214">
        <v>10</v>
      </c>
    </row>
    <row r="99" spans="1:7" ht="14.4" x14ac:dyDescent="0.3">
      <c r="A99" s="363">
        <v>5</v>
      </c>
      <c r="B99" s="363" t="s">
        <v>1805</v>
      </c>
      <c r="C99" s="366">
        <v>0.10910879629629629</v>
      </c>
      <c r="D99" s="212" t="s">
        <v>1897</v>
      </c>
      <c r="E99" s="212" t="s">
        <v>1879</v>
      </c>
      <c r="F99" s="215">
        <v>1.9456018518518518E-2</v>
      </c>
      <c r="G99" s="214">
        <v>4</v>
      </c>
    </row>
    <row r="100" spans="1:7" ht="14.4" x14ac:dyDescent="0.3">
      <c r="A100" s="364"/>
      <c r="B100" s="364"/>
      <c r="C100" s="364"/>
      <c r="D100" s="212" t="s">
        <v>1898</v>
      </c>
      <c r="E100" s="212" t="s">
        <v>1873</v>
      </c>
      <c r="F100" s="215">
        <v>2.0023148148148148E-2</v>
      </c>
      <c r="G100" s="214">
        <v>3</v>
      </c>
    </row>
    <row r="101" spans="1:7" ht="14.4" x14ac:dyDescent="0.3">
      <c r="A101" s="364"/>
      <c r="B101" s="364"/>
      <c r="C101" s="364"/>
      <c r="D101" s="212" t="s">
        <v>1899</v>
      </c>
      <c r="E101" s="212" t="s">
        <v>1881</v>
      </c>
      <c r="F101" s="215">
        <v>2.9861111111111113E-2</v>
      </c>
      <c r="G101" s="214">
        <v>4</v>
      </c>
    </row>
    <row r="102" spans="1:7" ht="14.4" x14ac:dyDescent="0.3">
      <c r="A102" s="364"/>
      <c r="B102" s="364"/>
      <c r="C102" s="364"/>
      <c r="D102" s="212" t="s">
        <v>1900</v>
      </c>
      <c r="E102" s="212" t="s">
        <v>1875</v>
      </c>
      <c r="F102" s="215">
        <v>3.9768518518518516E-2</v>
      </c>
      <c r="G102" s="214">
        <v>11</v>
      </c>
    </row>
    <row r="103" spans="1:7" ht="14.4" x14ac:dyDescent="0.3">
      <c r="A103" s="365"/>
      <c r="B103" s="365"/>
      <c r="C103" s="365"/>
      <c r="D103" s="212" t="s">
        <v>1901</v>
      </c>
      <c r="E103" s="212" t="s">
        <v>1877</v>
      </c>
      <c r="F103" s="214" t="s">
        <v>1849</v>
      </c>
      <c r="G103" s="214"/>
    </row>
    <row r="104" spans="1:7" ht="15" customHeight="1" x14ac:dyDescent="0.3">
      <c r="A104" s="363">
        <v>6</v>
      </c>
      <c r="B104" s="370" t="s">
        <v>1959</v>
      </c>
      <c r="C104" s="366">
        <v>0.11298611111111112</v>
      </c>
      <c r="D104" s="212" t="s">
        <v>1902</v>
      </c>
      <c r="E104" s="212" t="s">
        <v>1873</v>
      </c>
      <c r="F104" s="213">
        <v>0.85555555555555562</v>
      </c>
      <c r="G104" s="214">
        <v>2</v>
      </c>
    </row>
    <row r="105" spans="1:7" ht="14.4" x14ac:dyDescent="0.3">
      <c r="A105" s="364"/>
      <c r="B105" s="370"/>
      <c r="C105" s="364"/>
      <c r="D105" s="212" t="s">
        <v>1903</v>
      </c>
      <c r="E105" s="212" t="s">
        <v>1875</v>
      </c>
      <c r="F105" s="215">
        <v>3.0543981481481481E-2</v>
      </c>
      <c r="G105" s="214">
        <v>6</v>
      </c>
    </row>
    <row r="106" spans="1:7" ht="14.4" x14ac:dyDescent="0.3">
      <c r="A106" s="364"/>
      <c r="B106" s="370"/>
      <c r="C106" s="364"/>
      <c r="D106" s="212" t="s">
        <v>1904</v>
      </c>
      <c r="E106" s="212" t="s">
        <v>1879</v>
      </c>
      <c r="F106" s="215">
        <v>3.0567129629629628E-2</v>
      </c>
      <c r="G106" s="214">
        <v>8</v>
      </c>
    </row>
    <row r="107" spans="1:7" ht="14.4" x14ac:dyDescent="0.3">
      <c r="A107" s="364"/>
      <c r="B107" s="370"/>
      <c r="C107" s="364"/>
      <c r="D107" s="212" t="s">
        <v>1905</v>
      </c>
      <c r="E107" s="212" t="s">
        <v>1881</v>
      </c>
      <c r="F107" s="215">
        <v>3.7615740740740741E-2</v>
      </c>
      <c r="G107" s="214">
        <v>9</v>
      </c>
    </row>
    <row r="108" spans="1:7" ht="14.4" x14ac:dyDescent="0.3">
      <c r="A108" s="365"/>
      <c r="B108" s="370"/>
      <c r="C108" s="365"/>
      <c r="D108" s="212" t="s">
        <v>1906</v>
      </c>
      <c r="E108" s="212" t="s">
        <v>1877</v>
      </c>
      <c r="F108" s="215">
        <v>4.0127314814814817E-2</v>
      </c>
      <c r="G108" s="214">
        <v>8</v>
      </c>
    </row>
    <row r="109" spans="1:7" ht="14.4" x14ac:dyDescent="0.3">
      <c r="A109" s="363">
        <v>7</v>
      </c>
      <c r="B109" s="363" t="s">
        <v>1815</v>
      </c>
      <c r="C109" s="366">
        <v>0.11369212962962964</v>
      </c>
      <c r="D109" s="212" t="s">
        <v>1907</v>
      </c>
      <c r="E109" s="212" t="s">
        <v>1879</v>
      </c>
      <c r="F109" s="215">
        <v>2.0381944444444446E-2</v>
      </c>
      <c r="G109" s="214">
        <v>5</v>
      </c>
    </row>
    <row r="110" spans="1:7" ht="14.4" x14ac:dyDescent="0.3">
      <c r="A110" s="364"/>
      <c r="B110" s="364"/>
      <c r="C110" s="364"/>
      <c r="D110" s="212" t="s">
        <v>1908</v>
      </c>
      <c r="E110" s="212" t="s">
        <v>1873</v>
      </c>
      <c r="F110" s="215">
        <v>2.5937500000000002E-2</v>
      </c>
      <c r="G110" s="214">
        <v>6</v>
      </c>
    </row>
    <row r="111" spans="1:7" ht="14.4" x14ac:dyDescent="0.3">
      <c r="A111" s="364"/>
      <c r="B111" s="364"/>
      <c r="C111" s="364"/>
      <c r="D111" s="212" t="s">
        <v>1909</v>
      </c>
      <c r="E111" s="212" t="s">
        <v>1881</v>
      </c>
      <c r="F111" s="215">
        <v>3.3171296296296296E-2</v>
      </c>
      <c r="G111" s="214">
        <v>6</v>
      </c>
    </row>
    <row r="112" spans="1:7" ht="14.4" x14ac:dyDescent="0.3">
      <c r="A112" s="365"/>
      <c r="B112" s="365"/>
      <c r="C112" s="365"/>
      <c r="D112" s="212" t="s">
        <v>1910</v>
      </c>
      <c r="E112" s="212" t="s">
        <v>1875</v>
      </c>
      <c r="F112" s="215">
        <v>3.4201388888888885E-2</v>
      </c>
      <c r="G112" s="214">
        <v>7</v>
      </c>
    </row>
    <row r="113" spans="1:7" ht="14.4" x14ac:dyDescent="0.3">
      <c r="A113" s="363">
        <v>8</v>
      </c>
      <c r="B113" s="363" t="s">
        <v>1820</v>
      </c>
      <c r="C113" s="366">
        <v>0.11921296296296297</v>
      </c>
      <c r="D113" s="212" t="s">
        <v>1911</v>
      </c>
      <c r="E113" s="212" t="s">
        <v>1877</v>
      </c>
      <c r="F113" s="215">
        <v>2.4837962962962964E-2</v>
      </c>
      <c r="G113" s="214">
        <v>4</v>
      </c>
    </row>
    <row r="114" spans="1:7" ht="14.4" x14ac:dyDescent="0.3">
      <c r="A114" s="364"/>
      <c r="B114" s="364"/>
      <c r="C114" s="364"/>
      <c r="D114" s="212" t="s">
        <v>1912</v>
      </c>
      <c r="E114" s="212" t="s">
        <v>1875</v>
      </c>
      <c r="F114" s="215">
        <v>2.6180555555555558E-2</v>
      </c>
      <c r="G114" s="214">
        <v>4</v>
      </c>
    </row>
    <row r="115" spans="1:7" ht="14.4" x14ac:dyDescent="0.3">
      <c r="A115" s="364"/>
      <c r="B115" s="364"/>
      <c r="C115" s="364"/>
      <c r="D115" s="212" t="s">
        <v>1913</v>
      </c>
      <c r="E115" s="212" t="s">
        <v>1879</v>
      </c>
      <c r="F115" s="215">
        <v>3.1493055555555559E-2</v>
      </c>
      <c r="G115" s="214">
        <v>9</v>
      </c>
    </row>
    <row r="116" spans="1:7" ht="14.4" x14ac:dyDescent="0.3">
      <c r="A116" s="364"/>
      <c r="B116" s="364"/>
      <c r="C116" s="364"/>
      <c r="D116" s="212" t="s">
        <v>1914</v>
      </c>
      <c r="E116" s="212" t="s">
        <v>1881</v>
      </c>
      <c r="F116" s="215">
        <v>3.6701388888888888E-2</v>
      </c>
      <c r="G116" s="214">
        <v>7</v>
      </c>
    </row>
    <row r="117" spans="1:7" ht="14.4" x14ac:dyDescent="0.3">
      <c r="A117" s="365"/>
      <c r="B117" s="365"/>
      <c r="C117" s="365"/>
      <c r="D117" s="212" t="s">
        <v>1915</v>
      </c>
      <c r="E117" s="212" t="s">
        <v>1873</v>
      </c>
      <c r="F117" s="215">
        <v>3.6782407407407409E-2</v>
      </c>
      <c r="G117" s="214">
        <v>8</v>
      </c>
    </row>
    <row r="118" spans="1:7" ht="14.4" x14ac:dyDescent="0.3">
      <c r="A118" s="363">
        <v>9</v>
      </c>
      <c r="B118" s="363" t="s">
        <v>1832</v>
      </c>
      <c r="C118" s="366">
        <v>0.12594907407407407</v>
      </c>
      <c r="D118" s="212" t="s">
        <v>1916</v>
      </c>
      <c r="E118" s="212" t="s">
        <v>1881</v>
      </c>
      <c r="F118" s="215">
        <v>2.4479166666666666E-2</v>
      </c>
      <c r="G118" s="214">
        <v>3</v>
      </c>
    </row>
    <row r="119" spans="1:7" ht="14.4" x14ac:dyDescent="0.3">
      <c r="A119" s="364"/>
      <c r="B119" s="364"/>
      <c r="C119" s="364"/>
      <c r="D119" s="212" t="s">
        <v>1917</v>
      </c>
      <c r="E119" s="212" t="s">
        <v>1875</v>
      </c>
      <c r="F119" s="215">
        <v>2.75E-2</v>
      </c>
      <c r="G119" s="214">
        <v>5</v>
      </c>
    </row>
    <row r="120" spans="1:7" ht="14.4" x14ac:dyDescent="0.3">
      <c r="A120" s="364"/>
      <c r="B120" s="364"/>
      <c r="C120" s="364"/>
      <c r="D120" s="212" t="s">
        <v>1918</v>
      </c>
      <c r="E120" s="212" t="s">
        <v>1879</v>
      </c>
      <c r="F120" s="215">
        <v>3.1967592592592589E-2</v>
      </c>
      <c r="G120" s="214">
        <v>10</v>
      </c>
    </row>
    <row r="121" spans="1:7" ht="14.4" x14ac:dyDescent="0.3">
      <c r="A121" s="364"/>
      <c r="B121" s="364"/>
      <c r="C121" s="364"/>
      <c r="D121" s="212" t="s">
        <v>1919</v>
      </c>
      <c r="E121" s="212" t="s">
        <v>1877</v>
      </c>
      <c r="F121" s="216">
        <v>4.2002314814814812E-2</v>
      </c>
      <c r="G121" s="214">
        <v>9</v>
      </c>
    </row>
    <row r="122" spans="1:7" ht="14.4" x14ac:dyDescent="0.3">
      <c r="A122" s="365"/>
      <c r="B122" s="365"/>
      <c r="C122" s="365"/>
      <c r="D122" s="212" t="s">
        <v>1920</v>
      </c>
      <c r="E122" s="212" t="s">
        <v>1873</v>
      </c>
      <c r="F122" s="216">
        <v>4.50462962962963E-2</v>
      </c>
      <c r="G122" s="214">
        <v>11</v>
      </c>
    </row>
    <row r="123" spans="1:7" ht="14.4" x14ac:dyDescent="0.3">
      <c r="A123" s="363">
        <v>10</v>
      </c>
      <c r="B123" s="363" t="s">
        <v>1921</v>
      </c>
      <c r="C123" s="366">
        <v>0.12822916666666667</v>
      </c>
      <c r="D123" s="212" t="s">
        <v>1922</v>
      </c>
      <c r="E123" s="212" t="s">
        <v>1879</v>
      </c>
      <c r="F123" s="215">
        <v>2.3530092592592592E-2</v>
      </c>
      <c r="G123" s="214">
        <v>7</v>
      </c>
    </row>
    <row r="124" spans="1:7" ht="14.4" x14ac:dyDescent="0.3">
      <c r="A124" s="364"/>
      <c r="B124" s="364"/>
      <c r="C124" s="364"/>
      <c r="D124" s="212" t="s">
        <v>1923</v>
      </c>
      <c r="E124" s="212" t="s">
        <v>1873</v>
      </c>
      <c r="F124" s="215">
        <v>2.6168981481481477E-2</v>
      </c>
      <c r="G124" s="214">
        <v>7</v>
      </c>
    </row>
    <row r="125" spans="1:7" ht="14.4" x14ac:dyDescent="0.3">
      <c r="A125" s="364"/>
      <c r="B125" s="364"/>
      <c r="C125" s="364"/>
      <c r="D125" s="212" t="s">
        <v>1924</v>
      </c>
      <c r="E125" s="212" t="s">
        <v>1875</v>
      </c>
      <c r="F125" s="215">
        <v>3.9050925925925926E-2</v>
      </c>
      <c r="G125" s="214">
        <v>10</v>
      </c>
    </row>
    <row r="126" spans="1:7" ht="14.4" x14ac:dyDescent="0.3">
      <c r="A126" s="364"/>
      <c r="B126" s="364"/>
      <c r="C126" s="364"/>
      <c r="D126" s="212" t="s">
        <v>1925</v>
      </c>
      <c r="E126" s="212" t="s">
        <v>1877</v>
      </c>
      <c r="F126" s="215">
        <v>3.9479166666666669E-2</v>
      </c>
      <c r="G126" s="214">
        <v>7</v>
      </c>
    </row>
    <row r="127" spans="1:7" ht="14.4" x14ac:dyDescent="0.3">
      <c r="A127" s="365"/>
      <c r="B127" s="365"/>
      <c r="C127" s="365"/>
      <c r="D127" s="212" t="s">
        <v>1926</v>
      </c>
      <c r="E127" s="212" t="s">
        <v>1881</v>
      </c>
      <c r="F127" s="216">
        <v>4.2662037037037033E-2</v>
      </c>
      <c r="G127" s="214">
        <v>11</v>
      </c>
    </row>
    <row r="128" spans="1:7" ht="14.4" x14ac:dyDescent="0.3">
      <c r="A128" s="363">
        <v>11</v>
      </c>
      <c r="B128" s="363" t="s">
        <v>1838</v>
      </c>
      <c r="C128" s="366">
        <v>0.15276620370370372</v>
      </c>
      <c r="D128" s="212" t="s">
        <v>1741</v>
      </c>
      <c r="E128" s="212" t="s">
        <v>1881</v>
      </c>
      <c r="F128" s="215">
        <v>3.7569444444444447E-2</v>
      </c>
      <c r="G128" s="214">
        <v>8</v>
      </c>
    </row>
    <row r="129" spans="1:7" ht="14.4" x14ac:dyDescent="0.3">
      <c r="A129" s="364"/>
      <c r="B129" s="364"/>
      <c r="C129" s="364"/>
      <c r="D129" s="212" t="s">
        <v>1927</v>
      </c>
      <c r="E129" s="212" t="s">
        <v>1875</v>
      </c>
      <c r="F129" s="215">
        <v>3.7812500000000006E-2</v>
      </c>
      <c r="G129" s="214">
        <v>9</v>
      </c>
    </row>
    <row r="130" spans="1:7" ht="14.4" x14ac:dyDescent="0.3">
      <c r="A130" s="364"/>
      <c r="B130" s="364"/>
      <c r="C130" s="364"/>
      <c r="D130" s="212" t="s">
        <v>1928</v>
      </c>
      <c r="E130" s="212" t="s">
        <v>1877</v>
      </c>
      <c r="F130" s="215">
        <v>3.7824074074074072E-2</v>
      </c>
      <c r="G130" s="214">
        <v>6</v>
      </c>
    </row>
    <row r="131" spans="1:7" ht="14.4" x14ac:dyDescent="0.3">
      <c r="A131" s="364"/>
      <c r="B131" s="364"/>
      <c r="C131" s="364"/>
      <c r="D131" s="212" t="s">
        <v>1929</v>
      </c>
      <c r="E131" s="212" t="s">
        <v>1873</v>
      </c>
      <c r="F131" s="215">
        <v>3.9560185185185184E-2</v>
      </c>
      <c r="G131" s="214">
        <v>9</v>
      </c>
    </row>
    <row r="132" spans="1:7" ht="14.4" x14ac:dyDescent="0.3">
      <c r="A132" s="365"/>
      <c r="B132" s="365"/>
      <c r="C132" s="365"/>
      <c r="D132" s="212" t="s">
        <v>1930</v>
      </c>
      <c r="E132" s="212" t="s">
        <v>1879</v>
      </c>
      <c r="F132" s="214" t="s">
        <v>1849</v>
      </c>
      <c r="G132" s="214"/>
    </row>
    <row r="133" spans="1:7" ht="14.4" x14ac:dyDescent="0.3">
      <c r="A133" s="363">
        <v>12</v>
      </c>
      <c r="B133" s="363" t="s">
        <v>1860</v>
      </c>
      <c r="C133" s="366">
        <v>0.19206018518518519</v>
      </c>
      <c r="D133" s="212" t="s">
        <v>1931</v>
      </c>
      <c r="E133" s="212" t="s">
        <v>1879</v>
      </c>
      <c r="F133" s="216">
        <v>4.7569444444444442E-2</v>
      </c>
      <c r="G133" s="214">
        <v>11</v>
      </c>
    </row>
    <row r="134" spans="1:7" ht="14.4" x14ac:dyDescent="0.3">
      <c r="A134" s="364"/>
      <c r="B134" s="364"/>
      <c r="C134" s="364"/>
      <c r="D134" s="212" t="s">
        <v>1932</v>
      </c>
      <c r="E134" s="212" t="s">
        <v>1881</v>
      </c>
      <c r="F134" s="216">
        <v>4.7592592592592596E-2</v>
      </c>
      <c r="G134" s="214">
        <v>12</v>
      </c>
    </row>
    <row r="135" spans="1:7" ht="14.4" x14ac:dyDescent="0.3">
      <c r="A135" s="364"/>
      <c r="B135" s="364"/>
      <c r="C135" s="364"/>
      <c r="D135" s="212" t="s">
        <v>1933</v>
      </c>
      <c r="E135" s="212" t="s">
        <v>1873</v>
      </c>
      <c r="F135" s="216">
        <v>4.7928240740740737E-2</v>
      </c>
      <c r="G135" s="214">
        <v>12</v>
      </c>
    </row>
    <row r="136" spans="1:7" ht="14.4" x14ac:dyDescent="0.3">
      <c r="A136" s="364"/>
      <c r="B136" s="364"/>
      <c r="C136" s="364"/>
      <c r="D136" s="212" t="s">
        <v>1934</v>
      </c>
      <c r="E136" s="212" t="s">
        <v>1875</v>
      </c>
      <c r="F136" s="216">
        <v>4.8969907407407413E-2</v>
      </c>
      <c r="G136" s="214">
        <v>12</v>
      </c>
    </row>
    <row r="137" spans="1:7" ht="14.4" x14ac:dyDescent="0.3">
      <c r="A137" s="365"/>
      <c r="B137" s="365"/>
      <c r="C137" s="365"/>
      <c r="D137" s="212" t="s">
        <v>1935</v>
      </c>
      <c r="E137" s="212" t="s">
        <v>1877</v>
      </c>
      <c r="F137" s="216">
        <v>4.9305555555555554E-2</v>
      </c>
      <c r="G137" s="214">
        <v>10</v>
      </c>
    </row>
    <row r="138" spans="1:7" ht="14.4" x14ac:dyDescent="0.3">
      <c r="A138" s="363">
        <v>13</v>
      </c>
      <c r="B138" s="363" t="s">
        <v>1866</v>
      </c>
      <c r="C138" s="366">
        <v>0.30063657407407407</v>
      </c>
      <c r="D138" s="212" t="s">
        <v>1936</v>
      </c>
      <c r="E138" s="212" t="s">
        <v>1875</v>
      </c>
      <c r="F138" s="216">
        <v>6.4814814814814811E-2</v>
      </c>
      <c r="G138" s="214">
        <v>13</v>
      </c>
    </row>
    <row r="139" spans="1:7" ht="14.4" x14ac:dyDescent="0.3">
      <c r="A139" s="364"/>
      <c r="B139" s="364"/>
      <c r="C139" s="364"/>
      <c r="D139" s="212" t="s">
        <v>1937</v>
      </c>
      <c r="E139" s="212" t="s">
        <v>1881</v>
      </c>
      <c r="F139" s="216">
        <v>7.2499999999999995E-2</v>
      </c>
      <c r="G139" s="214">
        <v>13</v>
      </c>
    </row>
    <row r="140" spans="1:7" ht="14.4" x14ac:dyDescent="0.3">
      <c r="A140" s="364"/>
      <c r="B140" s="364"/>
      <c r="C140" s="364"/>
      <c r="D140" s="212" t="s">
        <v>1938</v>
      </c>
      <c r="E140" s="212" t="s">
        <v>1873</v>
      </c>
      <c r="F140" s="216">
        <v>7.72337962962963E-2</v>
      </c>
      <c r="G140" s="214">
        <v>14</v>
      </c>
    </row>
    <row r="141" spans="1:7" ht="14.4" x14ac:dyDescent="0.3">
      <c r="A141" s="365"/>
      <c r="B141" s="365"/>
      <c r="C141" s="365"/>
      <c r="D141" s="212" t="s">
        <v>1939</v>
      </c>
      <c r="E141" s="212" t="s">
        <v>1877</v>
      </c>
      <c r="F141" s="216">
        <v>8.6087962962962963E-2</v>
      </c>
      <c r="G141" s="214">
        <v>11</v>
      </c>
    </row>
    <row r="142" spans="1:7" ht="14.4" x14ac:dyDescent="0.3">
      <c r="A142" s="363">
        <v>14</v>
      </c>
      <c r="B142" s="363" t="s">
        <v>1826</v>
      </c>
      <c r="C142" s="366">
        <v>0.30584490740740738</v>
      </c>
      <c r="D142" s="212" t="s">
        <v>1940</v>
      </c>
      <c r="E142" s="212" t="s">
        <v>1873</v>
      </c>
      <c r="F142" s="216">
        <v>7.2824074074074083E-2</v>
      </c>
      <c r="G142" s="214">
        <v>13</v>
      </c>
    </row>
    <row r="143" spans="1:7" ht="14.4" x14ac:dyDescent="0.3">
      <c r="A143" s="364"/>
      <c r="B143" s="364"/>
      <c r="C143" s="364"/>
      <c r="D143" s="212" t="s">
        <v>1941</v>
      </c>
      <c r="E143" s="212" t="s">
        <v>1881</v>
      </c>
      <c r="F143" s="216">
        <v>7.2847222222222216E-2</v>
      </c>
      <c r="G143" s="214">
        <v>14</v>
      </c>
    </row>
    <row r="144" spans="1:7" ht="14.4" x14ac:dyDescent="0.3">
      <c r="A144" s="364"/>
      <c r="B144" s="364"/>
      <c r="C144" s="364"/>
      <c r="D144" s="212" t="s">
        <v>1942</v>
      </c>
      <c r="E144" s="212" t="s">
        <v>1875</v>
      </c>
      <c r="F144" s="216">
        <v>7.2870370370370363E-2</v>
      </c>
      <c r="G144" s="214">
        <v>14</v>
      </c>
    </row>
    <row r="145" spans="1:7" ht="14.4" x14ac:dyDescent="0.3">
      <c r="A145" s="364"/>
      <c r="B145" s="364"/>
      <c r="C145" s="364"/>
      <c r="D145" s="212" t="s">
        <v>1943</v>
      </c>
      <c r="E145" s="212" t="s">
        <v>1879</v>
      </c>
      <c r="F145" s="216">
        <v>8.7303240740740737E-2</v>
      </c>
      <c r="G145" s="214">
        <v>12</v>
      </c>
    </row>
    <row r="146" spans="1:7" ht="14.4" x14ac:dyDescent="0.3">
      <c r="A146" s="365"/>
      <c r="B146" s="365"/>
      <c r="C146" s="365"/>
      <c r="D146" s="212" t="s">
        <v>1944</v>
      </c>
      <c r="E146" s="212" t="s">
        <v>1877</v>
      </c>
      <c r="F146" s="214" t="s">
        <v>1849</v>
      </c>
      <c r="G146" s="214"/>
    </row>
    <row r="147" spans="1:7" ht="14.4" x14ac:dyDescent="0.3">
      <c r="A147" s="363">
        <v>15</v>
      </c>
      <c r="B147" s="363" t="s">
        <v>1958</v>
      </c>
      <c r="C147" s="366">
        <v>2.3562499999999997</v>
      </c>
      <c r="D147" s="212" t="s">
        <v>1945</v>
      </c>
      <c r="E147" s="212" t="s">
        <v>1881</v>
      </c>
      <c r="F147" s="215">
        <v>3.9270833333333331E-2</v>
      </c>
      <c r="G147" s="214">
        <v>10</v>
      </c>
    </row>
    <row r="148" spans="1:7" ht="14.4" x14ac:dyDescent="0.3">
      <c r="A148" s="364"/>
      <c r="B148" s="364"/>
      <c r="C148" s="364"/>
      <c r="D148" s="212" t="s">
        <v>1946</v>
      </c>
      <c r="E148" s="212" t="s">
        <v>1877</v>
      </c>
      <c r="F148" s="214" t="s">
        <v>1849</v>
      </c>
      <c r="G148" s="214"/>
    </row>
    <row r="149" spans="1:7" ht="14.4" x14ac:dyDescent="0.3">
      <c r="A149" s="364"/>
      <c r="B149" s="364"/>
      <c r="C149" s="364"/>
      <c r="D149" s="212" t="s">
        <v>1947</v>
      </c>
      <c r="E149" s="212" t="s">
        <v>1879</v>
      </c>
      <c r="F149" s="214" t="s">
        <v>1849</v>
      </c>
      <c r="G149" s="214"/>
    </row>
    <row r="150" spans="1:7" ht="14.4" x14ac:dyDescent="0.3">
      <c r="A150" s="364"/>
      <c r="B150" s="364"/>
      <c r="C150" s="364"/>
      <c r="D150" s="212" t="s">
        <v>1948</v>
      </c>
      <c r="E150" s="212" t="s">
        <v>1875</v>
      </c>
      <c r="F150" s="214" t="s">
        <v>1849</v>
      </c>
      <c r="G150" s="214"/>
    </row>
    <row r="151" spans="1:7" ht="14.4" x14ac:dyDescent="0.3">
      <c r="A151" s="365"/>
      <c r="B151" s="365"/>
      <c r="C151" s="365"/>
      <c r="D151" s="212" t="s">
        <v>1949</v>
      </c>
      <c r="E151" s="212" t="s">
        <v>1873</v>
      </c>
      <c r="F151" s="214" t="s">
        <v>1849</v>
      </c>
      <c r="G151" s="214"/>
    </row>
    <row r="154" spans="1:7" x14ac:dyDescent="0.3">
      <c r="B154" s="195" t="s">
        <v>233</v>
      </c>
      <c r="D154" s="211" t="s">
        <v>1955</v>
      </c>
    </row>
    <row r="155" spans="1:7" x14ac:dyDescent="0.3">
      <c r="D155" s="211"/>
    </row>
    <row r="156" spans="1:7" x14ac:dyDescent="0.3">
      <c r="D156" s="211"/>
    </row>
    <row r="157" spans="1:7" x14ac:dyDescent="0.3">
      <c r="B157" s="195" t="s">
        <v>1957</v>
      </c>
      <c r="D157" s="211" t="s">
        <v>1956</v>
      </c>
    </row>
  </sheetData>
  <mergeCells count="92">
    <mergeCell ref="A118:A122"/>
    <mergeCell ref="B118:B122"/>
    <mergeCell ref="C118:C122"/>
    <mergeCell ref="A109:A112"/>
    <mergeCell ref="B109:B112"/>
    <mergeCell ref="C109:C112"/>
    <mergeCell ref="A113:A117"/>
    <mergeCell ref="B113:B117"/>
    <mergeCell ref="C113:C117"/>
    <mergeCell ref="B99:B103"/>
    <mergeCell ref="C99:C103"/>
    <mergeCell ref="A90:A93"/>
    <mergeCell ref="B90:B93"/>
    <mergeCell ref="C104:C108"/>
    <mergeCell ref="C90:C93"/>
    <mergeCell ref="B94:B98"/>
    <mergeCell ref="A94:A98"/>
    <mergeCell ref="B85:B89"/>
    <mergeCell ref="C85:C89"/>
    <mergeCell ref="A71:A74"/>
    <mergeCell ref="B71:B74"/>
    <mergeCell ref="C71:C74"/>
    <mergeCell ref="A78:C78"/>
    <mergeCell ref="D78:G78"/>
    <mergeCell ref="A21:A24"/>
    <mergeCell ref="B21:B24"/>
    <mergeCell ref="C21:C24"/>
    <mergeCell ref="A30:A33"/>
    <mergeCell ref="B30:B33"/>
    <mergeCell ref="B44:B48"/>
    <mergeCell ref="B66:B70"/>
    <mergeCell ref="C66:C70"/>
    <mergeCell ref="B49:B53"/>
    <mergeCell ref="C49:C53"/>
    <mergeCell ref="A54:A58"/>
    <mergeCell ref="B54:B58"/>
    <mergeCell ref="C54:C58"/>
    <mergeCell ref="A49:A53"/>
    <mergeCell ref="A39:A43"/>
    <mergeCell ref="B39:B43"/>
    <mergeCell ref="C39:C43"/>
    <mergeCell ref="A44:A48"/>
    <mergeCell ref="A9:C9"/>
    <mergeCell ref="B25:B29"/>
    <mergeCell ref="C25:C29"/>
    <mergeCell ref="A62:A65"/>
    <mergeCell ref="B62:B65"/>
    <mergeCell ref="C62:C65"/>
    <mergeCell ref="A59:A61"/>
    <mergeCell ref="B59:B61"/>
    <mergeCell ref="C59:C61"/>
    <mergeCell ref="A128:A132"/>
    <mergeCell ref="B128:B132"/>
    <mergeCell ref="C128:C132"/>
    <mergeCell ref="A133:A137"/>
    <mergeCell ref="B133:B137"/>
    <mergeCell ref="C133:C137"/>
    <mergeCell ref="A147:A151"/>
    <mergeCell ref="B147:B151"/>
    <mergeCell ref="C147:C151"/>
    <mergeCell ref="A142:A146"/>
    <mergeCell ref="B142:B146"/>
    <mergeCell ref="C142:C146"/>
    <mergeCell ref="A138:A141"/>
    <mergeCell ref="B138:B141"/>
    <mergeCell ref="C138:C141"/>
    <mergeCell ref="C44:C48"/>
    <mergeCell ref="A123:A127"/>
    <mergeCell ref="B123:B127"/>
    <mergeCell ref="C123:C127"/>
    <mergeCell ref="A104:A108"/>
    <mergeCell ref="B104:B108"/>
    <mergeCell ref="A80:A84"/>
    <mergeCell ref="B80:B84"/>
    <mergeCell ref="C80:C84"/>
    <mergeCell ref="A85:A89"/>
    <mergeCell ref="C94:C98"/>
    <mergeCell ref="A99:A103"/>
    <mergeCell ref="A66:A70"/>
    <mergeCell ref="A3:D3"/>
    <mergeCell ref="B34:B38"/>
    <mergeCell ref="C34:C38"/>
    <mergeCell ref="A11:A15"/>
    <mergeCell ref="B11:B15"/>
    <mergeCell ref="C11:C15"/>
    <mergeCell ref="A16:A20"/>
    <mergeCell ref="B16:B20"/>
    <mergeCell ref="D9:G9"/>
    <mergeCell ref="C30:C33"/>
    <mergeCell ref="A34:A38"/>
    <mergeCell ref="A25:A29"/>
    <mergeCell ref="C16:C20"/>
  </mergeCells>
  <pageMargins left="0.70866141732283472" right="0.31496062992125984" top="0.55118110236220474" bottom="0.55118110236220474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0"/>
  <sheetViews>
    <sheetView workbookViewId="0">
      <selection activeCell="B113" sqref="B113:B117"/>
    </sheetView>
  </sheetViews>
  <sheetFormatPr defaultColWidth="9.109375" defaultRowHeight="13.8" x14ac:dyDescent="0.3"/>
  <cols>
    <col min="1" max="1" width="5.6640625" style="195" customWidth="1"/>
    <col min="2" max="2" width="30.6640625" style="195" customWidth="1"/>
    <col min="3" max="3" width="13.44140625" style="195" customWidth="1"/>
    <col min="4" max="4" width="22" style="195" bestFit="1" customWidth="1"/>
    <col min="5" max="5" width="8.6640625" style="195" customWidth="1"/>
    <col min="6" max="6" width="11" style="195" bestFit="1" customWidth="1"/>
    <col min="7" max="16384" width="9.109375" style="195"/>
  </cols>
  <sheetData>
    <row r="1" spans="1:6" ht="31.2" x14ac:dyDescent="0.6">
      <c r="A1" s="190" t="s">
        <v>1473</v>
      </c>
      <c r="B1" s="191"/>
      <c r="C1" s="192"/>
      <c r="D1" s="193"/>
      <c r="E1" s="194"/>
    </row>
    <row r="2" spans="1:6" ht="33.6" x14ac:dyDescent="0.65">
      <c r="A2" s="190" t="s">
        <v>629</v>
      </c>
      <c r="B2" s="196"/>
      <c r="C2" s="192"/>
      <c r="D2" s="193"/>
      <c r="E2" s="194"/>
    </row>
    <row r="3" spans="1:6" ht="21" x14ac:dyDescent="0.3">
      <c r="A3" s="362" t="s">
        <v>1474</v>
      </c>
      <c r="B3" s="362"/>
      <c r="C3" s="362"/>
      <c r="D3" s="362"/>
      <c r="E3" s="362"/>
    </row>
    <row r="4" spans="1:6" s="199" customFormat="1" ht="15.6" x14ac:dyDescent="0.3">
      <c r="A4" s="198"/>
      <c r="B4" s="198"/>
      <c r="C4" s="198"/>
      <c r="D4" s="198"/>
      <c r="E4" s="198"/>
    </row>
    <row r="5" spans="1:6" ht="25.8" x14ac:dyDescent="0.3">
      <c r="A5" s="200" t="s">
        <v>1475</v>
      </c>
    </row>
    <row r="6" spans="1:6" s="199" customFormat="1" ht="15.6" x14ac:dyDescent="0.3">
      <c r="A6" s="201"/>
    </row>
    <row r="7" spans="1:6" ht="25.8" x14ac:dyDescent="0.3">
      <c r="A7" s="200" t="s">
        <v>1476</v>
      </c>
    </row>
    <row r="8" spans="1:6" ht="15.6" x14ac:dyDescent="0.3">
      <c r="A8" s="202" t="s">
        <v>1477</v>
      </c>
      <c r="B8" s="191"/>
    </row>
    <row r="9" spans="1:6" ht="15.6" x14ac:dyDescent="0.3">
      <c r="A9" s="202"/>
      <c r="B9" s="191"/>
    </row>
    <row r="10" spans="1:6" s="203" customFormat="1" ht="14.4" x14ac:dyDescent="0.3">
      <c r="A10" s="371" t="s">
        <v>2</v>
      </c>
      <c r="B10" s="371"/>
      <c r="C10" s="371"/>
      <c r="D10" s="371" t="s">
        <v>3</v>
      </c>
      <c r="E10" s="371"/>
      <c r="F10" s="371"/>
    </row>
    <row r="11" spans="1:6" s="203" customFormat="1" ht="14.4" x14ac:dyDescent="0.3">
      <c r="A11" s="204" t="s">
        <v>206</v>
      </c>
      <c r="B11" s="204" t="s">
        <v>207</v>
      </c>
      <c r="C11" s="204" t="s">
        <v>204</v>
      </c>
      <c r="D11" s="205" t="s">
        <v>208</v>
      </c>
      <c r="E11" s="204" t="s">
        <v>205</v>
      </c>
      <c r="F11" s="205" t="s">
        <v>204</v>
      </c>
    </row>
    <row r="12" spans="1:6" s="203" customFormat="1" ht="14.4" x14ac:dyDescent="0.3">
      <c r="A12" s="374">
        <v>1</v>
      </c>
      <c r="B12" s="370" t="s">
        <v>1959</v>
      </c>
      <c r="C12" s="375">
        <v>2.3625000000000003</v>
      </c>
      <c r="D12" s="206" t="s">
        <v>244</v>
      </c>
      <c r="E12" s="207" t="s">
        <v>8</v>
      </c>
      <c r="F12" s="208" t="s">
        <v>1478</v>
      </c>
    </row>
    <row r="13" spans="1:6" s="203" customFormat="1" ht="14.4" x14ac:dyDescent="0.3">
      <c r="A13" s="374"/>
      <c r="B13" s="370"/>
      <c r="C13" s="375"/>
      <c r="D13" s="206" t="s">
        <v>1479</v>
      </c>
      <c r="E13" s="207" t="s">
        <v>12</v>
      </c>
      <c r="F13" s="208" t="s">
        <v>1480</v>
      </c>
    </row>
    <row r="14" spans="1:6" s="203" customFormat="1" ht="14.4" x14ac:dyDescent="0.3">
      <c r="A14" s="374"/>
      <c r="B14" s="370"/>
      <c r="C14" s="375"/>
      <c r="D14" s="206" t="s">
        <v>15</v>
      </c>
      <c r="E14" s="207" t="s">
        <v>10</v>
      </c>
      <c r="F14" s="208" t="s">
        <v>1481</v>
      </c>
    </row>
    <row r="15" spans="1:6" s="203" customFormat="1" ht="14.4" x14ac:dyDescent="0.3">
      <c r="A15" s="374"/>
      <c r="B15" s="370"/>
      <c r="C15" s="375"/>
      <c r="D15" s="206" t="s">
        <v>496</v>
      </c>
      <c r="E15" s="207" t="s">
        <v>4</v>
      </c>
      <c r="F15" s="208" t="s">
        <v>1482</v>
      </c>
    </row>
    <row r="16" spans="1:6" s="203" customFormat="1" ht="14.4" x14ac:dyDescent="0.3">
      <c r="A16" s="374"/>
      <c r="B16" s="370"/>
      <c r="C16" s="375"/>
      <c r="D16" s="206" t="s">
        <v>17</v>
      </c>
      <c r="E16" s="207" t="s">
        <v>6</v>
      </c>
      <c r="F16" s="208" t="s">
        <v>1483</v>
      </c>
    </row>
    <row r="17" spans="1:6" s="203" customFormat="1" ht="14.4" x14ac:dyDescent="0.3">
      <c r="A17" s="374">
        <v>2</v>
      </c>
      <c r="B17" s="370" t="s">
        <v>1484</v>
      </c>
      <c r="C17" s="375">
        <v>2.4229166666666666</v>
      </c>
      <c r="D17" s="206" t="s">
        <v>1485</v>
      </c>
      <c r="E17" s="207" t="s">
        <v>8</v>
      </c>
      <c r="F17" s="208" t="s">
        <v>1486</v>
      </c>
    </row>
    <row r="18" spans="1:6" s="203" customFormat="1" ht="14.4" x14ac:dyDescent="0.3">
      <c r="A18" s="374"/>
      <c r="B18" s="370"/>
      <c r="C18" s="375"/>
      <c r="D18" s="206" t="s">
        <v>1487</v>
      </c>
      <c r="E18" s="207" t="s">
        <v>10</v>
      </c>
      <c r="F18" s="208" t="s">
        <v>1488</v>
      </c>
    </row>
    <row r="19" spans="1:6" s="203" customFormat="1" ht="14.4" x14ac:dyDescent="0.3">
      <c r="A19" s="374"/>
      <c r="B19" s="370"/>
      <c r="C19" s="375"/>
      <c r="D19" s="206" t="s">
        <v>1489</v>
      </c>
      <c r="E19" s="207" t="s">
        <v>4</v>
      </c>
      <c r="F19" s="208" t="s">
        <v>1490</v>
      </c>
    </row>
    <row r="20" spans="1:6" s="203" customFormat="1" ht="14.4" x14ac:dyDescent="0.3">
      <c r="A20" s="374"/>
      <c r="B20" s="370"/>
      <c r="C20" s="375"/>
      <c r="D20" s="206" t="s">
        <v>1491</v>
      </c>
      <c r="E20" s="207" t="s">
        <v>12</v>
      </c>
      <c r="F20" s="208" t="s">
        <v>1492</v>
      </c>
    </row>
    <row r="21" spans="1:6" s="203" customFormat="1" ht="14.4" x14ac:dyDescent="0.3">
      <c r="A21" s="374"/>
      <c r="B21" s="370"/>
      <c r="C21" s="375"/>
      <c r="D21" s="206" t="s">
        <v>1493</v>
      </c>
      <c r="E21" s="207" t="s">
        <v>6</v>
      </c>
      <c r="F21" s="208" t="s">
        <v>1494</v>
      </c>
    </row>
    <row r="22" spans="1:6" s="203" customFormat="1" ht="14.4" x14ac:dyDescent="0.3">
      <c r="A22" s="374">
        <v>3</v>
      </c>
      <c r="B22" s="370" t="s">
        <v>1495</v>
      </c>
      <c r="C22" s="376">
        <v>4.4108796296296299E-2</v>
      </c>
      <c r="D22" s="206" t="s">
        <v>1401</v>
      </c>
      <c r="E22" s="207" t="s">
        <v>8</v>
      </c>
      <c r="F22" s="208" t="s">
        <v>1496</v>
      </c>
    </row>
    <row r="23" spans="1:6" s="203" customFormat="1" ht="14.4" x14ac:dyDescent="0.3">
      <c r="A23" s="374"/>
      <c r="B23" s="370"/>
      <c r="C23" s="376"/>
      <c r="D23" s="206" t="s">
        <v>1397</v>
      </c>
      <c r="E23" s="207" t="s">
        <v>4</v>
      </c>
      <c r="F23" s="208" t="s">
        <v>1497</v>
      </c>
    </row>
    <row r="24" spans="1:6" s="203" customFormat="1" ht="14.4" x14ac:dyDescent="0.3">
      <c r="A24" s="374"/>
      <c r="B24" s="370"/>
      <c r="C24" s="376"/>
      <c r="D24" s="206" t="s">
        <v>1405</v>
      </c>
      <c r="E24" s="207" t="s">
        <v>10</v>
      </c>
      <c r="F24" s="208" t="s">
        <v>1498</v>
      </c>
    </row>
    <row r="25" spans="1:6" s="203" customFormat="1" ht="14.4" x14ac:dyDescent="0.3">
      <c r="A25" s="374"/>
      <c r="B25" s="370"/>
      <c r="C25" s="376"/>
      <c r="D25" s="206" t="s">
        <v>1499</v>
      </c>
      <c r="E25" s="207" t="s">
        <v>6</v>
      </c>
      <c r="F25" s="208" t="s">
        <v>1500</v>
      </c>
    </row>
    <row r="26" spans="1:6" s="203" customFormat="1" ht="14.4" x14ac:dyDescent="0.3">
      <c r="A26" s="374"/>
      <c r="B26" s="370"/>
      <c r="C26" s="376"/>
      <c r="D26" s="207" t="s">
        <v>31</v>
      </c>
      <c r="E26" s="207" t="s">
        <v>12</v>
      </c>
      <c r="F26" s="208" t="s">
        <v>1501</v>
      </c>
    </row>
    <row r="27" spans="1:6" s="203" customFormat="1" ht="14.4" x14ac:dyDescent="0.3">
      <c r="A27" s="374">
        <v>4</v>
      </c>
      <c r="B27" s="370" t="s">
        <v>1502</v>
      </c>
      <c r="C27" s="376">
        <v>4.7233796296296295E-2</v>
      </c>
      <c r="D27" s="207" t="s">
        <v>1503</v>
      </c>
      <c r="E27" s="207" t="s">
        <v>8</v>
      </c>
      <c r="F27" s="208" t="s">
        <v>1504</v>
      </c>
    </row>
    <row r="28" spans="1:6" s="203" customFormat="1" ht="14.4" x14ac:dyDescent="0.3">
      <c r="A28" s="374"/>
      <c r="B28" s="370"/>
      <c r="C28" s="376"/>
      <c r="D28" s="206" t="s">
        <v>1505</v>
      </c>
      <c r="E28" s="207" t="s">
        <v>10</v>
      </c>
      <c r="F28" s="208" t="s">
        <v>1506</v>
      </c>
    </row>
    <row r="29" spans="1:6" s="203" customFormat="1" ht="14.4" x14ac:dyDescent="0.3">
      <c r="A29" s="374"/>
      <c r="B29" s="370"/>
      <c r="C29" s="376"/>
      <c r="D29" s="207" t="s">
        <v>1507</v>
      </c>
      <c r="E29" s="207" t="s">
        <v>12</v>
      </c>
      <c r="F29" s="208" t="s">
        <v>1508</v>
      </c>
    </row>
    <row r="30" spans="1:6" s="203" customFormat="1" ht="14.4" x14ac:dyDescent="0.3">
      <c r="A30" s="374"/>
      <c r="B30" s="370"/>
      <c r="C30" s="376"/>
      <c r="D30" s="207" t="s">
        <v>1509</v>
      </c>
      <c r="E30" s="207" t="s">
        <v>4</v>
      </c>
      <c r="F30" s="208" t="s">
        <v>1510</v>
      </c>
    </row>
    <row r="31" spans="1:6" s="203" customFormat="1" ht="14.4" x14ac:dyDescent="0.3">
      <c r="A31" s="374"/>
      <c r="B31" s="370"/>
      <c r="C31" s="376"/>
      <c r="D31" s="207" t="s">
        <v>1511</v>
      </c>
      <c r="E31" s="207" t="s">
        <v>6</v>
      </c>
      <c r="F31" s="208" t="s">
        <v>1512</v>
      </c>
    </row>
    <row r="32" spans="1:6" s="203" customFormat="1" ht="14.4" x14ac:dyDescent="0.3">
      <c r="A32" s="374">
        <v>5</v>
      </c>
      <c r="B32" s="370" t="s">
        <v>339</v>
      </c>
      <c r="C32" s="376">
        <v>4.9236111111111112E-2</v>
      </c>
      <c r="D32" s="206" t="s">
        <v>1513</v>
      </c>
      <c r="E32" s="207" t="s">
        <v>12</v>
      </c>
      <c r="F32" s="208" t="s">
        <v>1514</v>
      </c>
    </row>
    <row r="33" spans="1:6" s="203" customFormat="1" ht="14.4" x14ac:dyDescent="0.3">
      <c r="A33" s="374"/>
      <c r="B33" s="370"/>
      <c r="C33" s="376"/>
      <c r="D33" s="206" t="s">
        <v>1407</v>
      </c>
      <c r="E33" s="207" t="s">
        <v>10</v>
      </c>
      <c r="F33" s="208" t="s">
        <v>1515</v>
      </c>
    </row>
    <row r="34" spans="1:6" s="203" customFormat="1" ht="14.4" x14ac:dyDescent="0.3">
      <c r="A34" s="374"/>
      <c r="B34" s="370"/>
      <c r="C34" s="376"/>
      <c r="D34" s="206" t="s">
        <v>1516</v>
      </c>
      <c r="E34" s="207" t="s">
        <v>6</v>
      </c>
      <c r="F34" s="208" t="s">
        <v>1517</v>
      </c>
    </row>
    <row r="35" spans="1:6" s="203" customFormat="1" ht="14.4" x14ac:dyDescent="0.3">
      <c r="A35" s="374"/>
      <c r="B35" s="370"/>
      <c r="C35" s="376"/>
      <c r="D35" s="206" t="s">
        <v>1518</v>
      </c>
      <c r="E35" s="207" t="s">
        <v>8</v>
      </c>
      <c r="F35" s="208" t="s">
        <v>1519</v>
      </c>
    </row>
    <row r="36" spans="1:6" s="203" customFormat="1" ht="14.4" x14ac:dyDescent="0.3">
      <c r="A36" s="374"/>
      <c r="B36" s="370"/>
      <c r="C36" s="376"/>
      <c r="D36" s="206" t="s">
        <v>1413</v>
      </c>
      <c r="E36" s="207" t="s">
        <v>4</v>
      </c>
      <c r="F36" s="208" t="s">
        <v>1419</v>
      </c>
    </row>
    <row r="37" spans="1:6" s="203" customFormat="1" ht="14.4" x14ac:dyDescent="0.3">
      <c r="A37" s="374">
        <v>6</v>
      </c>
      <c r="B37" s="370" t="s">
        <v>836</v>
      </c>
      <c r="C37" s="376">
        <v>5.0127314814814812E-2</v>
      </c>
      <c r="D37" s="206" t="s">
        <v>247</v>
      </c>
      <c r="E37" s="207" t="s">
        <v>12</v>
      </c>
      <c r="F37" s="208" t="s">
        <v>1520</v>
      </c>
    </row>
    <row r="38" spans="1:6" s="203" customFormat="1" ht="14.4" x14ac:dyDescent="0.3">
      <c r="A38" s="374"/>
      <c r="B38" s="370"/>
      <c r="C38" s="376"/>
      <c r="D38" s="206" t="s">
        <v>246</v>
      </c>
      <c r="E38" s="207" t="s">
        <v>8</v>
      </c>
      <c r="F38" s="208" t="s">
        <v>1521</v>
      </c>
    </row>
    <row r="39" spans="1:6" s="203" customFormat="1" ht="14.4" x14ac:dyDescent="0.3">
      <c r="A39" s="374"/>
      <c r="B39" s="370"/>
      <c r="C39" s="376"/>
      <c r="D39" s="207" t="s">
        <v>1380</v>
      </c>
      <c r="E39" s="207" t="s">
        <v>10</v>
      </c>
      <c r="F39" s="208" t="s">
        <v>1522</v>
      </c>
    </row>
    <row r="40" spans="1:6" s="203" customFormat="1" ht="14.4" x14ac:dyDescent="0.3">
      <c r="A40" s="374"/>
      <c r="B40" s="370"/>
      <c r="C40" s="376"/>
      <c r="D40" s="207" t="s">
        <v>1523</v>
      </c>
      <c r="E40" s="207" t="s">
        <v>4</v>
      </c>
      <c r="F40" s="208" t="s">
        <v>1524</v>
      </c>
    </row>
    <row r="41" spans="1:6" s="203" customFormat="1" ht="14.4" x14ac:dyDescent="0.3">
      <c r="A41" s="374"/>
      <c r="B41" s="370"/>
      <c r="C41" s="376"/>
      <c r="D41" s="207" t="s">
        <v>1525</v>
      </c>
      <c r="E41" s="207" t="s">
        <v>6</v>
      </c>
      <c r="F41" s="208" t="s">
        <v>1526</v>
      </c>
    </row>
    <row r="42" spans="1:6" s="203" customFormat="1" ht="14.4" x14ac:dyDescent="0.3">
      <c r="A42" s="374">
        <v>7</v>
      </c>
      <c r="B42" s="370" t="s">
        <v>1527</v>
      </c>
      <c r="C42" s="376">
        <v>5.2800925925925925E-2</v>
      </c>
      <c r="D42" s="206" t="s">
        <v>1528</v>
      </c>
      <c r="E42" s="207" t="s">
        <v>4</v>
      </c>
      <c r="F42" s="208" t="s">
        <v>1529</v>
      </c>
    </row>
    <row r="43" spans="1:6" s="203" customFormat="1" ht="14.4" x14ac:dyDescent="0.3">
      <c r="A43" s="374"/>
      <c r="B43" s="370"/>
      <c r="C43" s="376"/>
      <c r="D43" s="207" t="s">
        <v>1530</v>
      </c>
      <c r="E43" s="207" t="s">
        <v>10</v>
      </c>
      <c r="F43" s="208" t="s">
        <v>1531</v>
      </c>
    </row>
    <row r="44" spans="1:6" s="203" customFormat="1" ht="14.4" x14ac:dyDescent="0.3">
      <c r="A44" s="374"/>
      <c r="B44" s="370"/>
      <c r="C44" s="376"/>
      <c r="D44" s="207" t="s">
        <v>1532</v>
      </c>
      <c r="E44" s="207" t="s">
        <v>6</v>
      </c>
      <c r="F44" s="208" t="s">
        <v>1533</v>
      </c>
    </row>
    <row r="45" spans="1:6" s="203" customFormat="1" ht="14.4" x14ac:dyDescent="0.3">
      <c r="A45" s="374"/>
      <c r="B45" s="370"/>
      <c r="C45" s="376"/>
      <c r="D45" s="206" t="s">
        <v>1534</v>
      </c>
      <c r="E45" s="207" t="s">
        <v>12</v>
      </c>
      <c r="F45" s="208" t="s">
        <v>1535</v>
      </c>
    </row>
    <row r="46" spans="1:6" s="203" customFormat="1" ht="14.4" x14ac:dyDescent="0.3">
      <c r="A46" s="374"/>
      <c r="B46" s="370"/>
      <c r="C46" s="376"/>
      <c r="D46" s="207" t="s">
        <v>1536</v>
      </c>
      <c r="E46" s="207" t="s">
        <v>8</v>
      </c>
      <c r="F46" s="208" t="s">
        <v>39</v>
      </c>
    </row>
    <row r="47" spans="1:6" s="203" customFormat="1" ht="14.4" x14ac:dyDescent="0.3">
      <c r="A47" s="374">
        <v>8</v>
      </c>
      <c r="B47" s="370" t="s">
        <v>241</v>
      </c>
      <c r="C47" s="376">
        <v>5.7719907407407407E-2</v>
      </c>
      <c r="D47" s="206" t="s">
        <v>1391</v>
      </c>
      <c r="E47" s="207" t="s">
        <v>8</v>
      </c>
      <c r="F47" s="208" t="s">
        <v>1537</v>
      </c>
    </row>
    <row r="48" spans="1:6" s="203" customFormat="1" ht="14.4" x14ac:dyDescent="0.3">
      <c r="A48" s="374"/>
      <c r="B48" s="370"/>
      <c r="C48" s="376"/>
      <c r="D48" s="206" t="s">
        <v>1389</v>
      </c>
      <c r="E48" s="207" t="s">
        <v>10</v>
      </c>
      <c r="F48" s="208" t="s">
        <v>1538</v>
      </c>
    </row>
    <row r="49" spans="1:6" s="203" customFormat="1" ht="14.4" x14ac:dyDescent="0.3">
      <c r="A49" s="374"/>
      <c r="B49" s="370"/>
      <c r="C49" s="376"/>
      <c r="D49" s="207" t="s">
        <v>1539</v>
      </c>
      <c r="E49" s="207" t="s">
        <v>4</v>
      </c>
      <c r="F49" s="208" t="s">
        <v>1540</v>
      </c>
    </row>
    <row r="50" spans="1:6" s="203" customFormat="1" ht="14.4" x14ac:dyDescent="0.3">
      <c r="A50" s="374"/>
      <c r="B50" s="370"/>
      <c r="C50" s="376"/>
      <c r="D50" s="207" t="s">
        <v>1541</v>
      </c>
      <c r="E50" s="207" t="s">
        <v>6</v>
      </c>
      <c r="F50" s="208" t="s">
        <v>1542</v>
      </c>
    </row>
    <row r="51" spans="1:6" s="203" customFormat="1" ht="14.4" x14ac:dyDescent="0.3">
      <c r="A51" s="374"/>
      <c r="B51" s="370"/>
      <c r="C51" s="376"/>
      <c r="D51" s="207" t="s">
        <v>1543</v>
      </c>
      <c r="E51" s="207" t="s">
        <v>12</v>
      </c>
      <c r="F51" s="208" t="s">
        <v>1544</v>
      </c>
    </row>
    <row r="52" spans="1:6" s="203" customFormat="1" ht="14.4" x14ac:dyDescent="0.3">
      <c r="A52" s="374">
        <v>9</v>
      </c>
      <c r="B52" s="370" t="s">
        <v>1545</v>
      </c>
      <c r="C52" s="376">
        <v>6.1435185185185183E-2</v>
      </c>
      <c r="D52" s="206" t="s">
        <v>1546</v>
      </c>
      <c r="E52" s="207" t="s">
        <v>12</v>
      </c>
      <c r="F52" s="208" t="s">
        <v>1547</v>
      </c>
    </row>
    <row r="53" spans="1:6" s="203" customFormat="1" ht="14.4" x14ac:dyDescent="0.3">
      <c r="A53" s="374"/>
      <c r="B53" s="370"/>
      <c r="C53" s="376"/>
      <c r="D53" s="207" t="s">
        <v>1548</v>
      </c>
      <c r="E53" s="207" t="s">
        <v>10</v>
      </c>
      <c r="F53" s="208" t="s">
        <v>1549</v>
      </c>
    </row>
    <row r="54" spans="1:6" s="203" customFormat="1" ht="14.4" x14ac:dyDescent="0.3">
      <c r="A54" s="374"/>
      <c r="B54" s="370"/>
      <c r="C54" s="376"/>
      <c r="D54" s="207" t="s">
        <v>1550</v>
      </c>
      <c r="E54" s="207" t="s">
        <v>4</v>
      </c>
      <c r="F54" s="208" t="s">
        <v>1551</v>
      </c>
    </row>
    <row r="55" spans="1:6" s="203" customFormat="1" ht="14.4" x14ac:dyDescent="0.3">
      <c r="A55" s="374"/>
      <c r="B55" s="370"/>
      <c r="C55" s="376"/>
      <c r="D55" s="207" t="s">
        <v>1552</v>
      </c>
      <c r="E55" s="207" t="s">
        <v>6</v>
      </c>
      <c r="F55" s="208" t="s">
        <v>1553</v>
      </c>
    </row>
    <row r="56" spans="1:6" s="203" customFormat="1" ht="14.4" x14ac:dyDescent="0.3">
      <c r="A56" s="374"/>
      <c r="B56" s="370"/>
      <c r="C56" s="376"/>
      <c r="D56" s="207" t="s">
        <v>1554</v>
      </c>
      <c r="E56" s="207" t="s">
        <v>8</v>
      </c>
      <c r="F56" s="208" t="s">
        <v>1555</v>
      </c>
    </row>
    <row r="57" spans="1:6" s="203" customFormat="1" ht="14.4" x14ac:dyDescent="0.3">
      <c r="A57" s="374">
        <v>10</v>
      </c>
      <c r="B57" s="370" t="s">
        <v>1556</v>
      </c>
      <c r="C57" s="376">
        <v>6.3541666666666663E-2</v>
      </c>
      <c r="D57" s="206" t="s">
        <v>47</v>
      </c>
      <c r="E57" s="207" t="s">
        <v>6</v>
      </c>
      <c r="F57" s="208" t="s">
        <v>1557</v>
      </c>
    </row>
    <row r="58" spans="1:6" s="203" customFormat="1" ht="14.4" x14ac:dyDescent="0.3">
      <c r="A58" s="374"/>
      <c r="B58" s="370"/>
      <c r="C58" s="376"/>
      <c r="D58" s="206" t="s">
        <v>1359</v>
      </c>
      <c r="E58" s="207" t="s">
        <v>4</v>
      </c>
      <c r="F58" s="208" t="s">
        <v>1558</v>
      </c>
    </row>
    <row r="59" spans="1:6" s="203" customFormat="1" ht="14.4" x14ac:dyDescent="0.3">
      <c r="A59" s="374"/>
      <c r="B59" s="370"/>
      <c r="C59" s="376"/>
      <c r="D59" s="206" t="s">
        <v>48</v>
      </c>
      <c r="E59" s="207" t="s">
        <v>8</v>
      </c>
      <c r="F59" s="208" t="s">
        <v>1559</v>
      </c>
    </row>
    <row r="60" spans="1:6" s="203" customFormat="1" ht="14.4" x14ac:dyDescent="0.3">
      <c r="A60" s="374"/>
      <c r="B60" s="370"/>
      <c r="C60" s="376"/>
      <c r="D60" s="206" t="s">
        <v>1560</v>
      </c>
      <c r="E60" s="207" t="s">
        <v>12</v>
      </c>
      <c r="F60" s="208" t="s">
        <v>1561</v>
      </c>
    </row>
    <row r="61" spans="1:6" s="203" customFormat="1" ht="14.4" x14ac:dyDescent="0.3">
      <c r="A61" s="374"/>
      <c r="B61" s="370"/>
      <c r="C61" s="376"/>
      <c r="D61" s="207" t="s">
        <v>1562</v>
      </c>
      <c r="E61" s="207" t="s">
        <v>10</v>
      </c>
      <c r="F61" s="208" t="s">
        <v>1563</v>
      </c>
    </row>
    <row r="62" spans="1:6" s="203" customFormat="1" ht="14.4" x14ac:dyDescent="0.3">
      <c r="A62" s="374">
        <v>11</v>
      </c>
      <c r="B62" s="370" t="s">
        <v>1564</v>
      </c>
      <c r="C62" s="376">
        <v>8.4490740740740741E-2</v>
      </c>
      <c r="D62" s="207" t="s">
        <v>1565</v>
      </c>
      <c r="E62" s="207" t="s">
        <v>8</v>
      </c>
      <c r="F62" s="208" t="s">
        <v>1566</v>
      </c>
    </row>
    <row r="63" spans="1:6" s="203" customFormat="1" ht="14.4" x14ac:dyDescent="0.3">
      <c r="A63" s="374"/>
      <c r="B63" s="370"/>
      <c r="C63" s="376"/>
      <c r="D63" s="207" t="s">
        <v>1567</v>
      </c>
      <c r="E63" s="207" t="s">
        <v>12</v>
      </c>
      <c r="F63" s="208" t="s">
        <v>1568</v>
      </c>
    </row>
    <row r="64" spans="1:6" s="203" customFormat="1" ht="14.4" x14ac:dyDescent="0.3">
      <c r="A64" s="374"/>
      <c r="B64" s="370"/>
      <c r="C64" s="376"/>
      <c r="D64" s="207" t="s">
        <v>1569</v>
      </c>
      <c r="E64" s="207" t="s">
        <v>4</v>
      </c>
      <c r="F64" s="208" t="s">
        <v>1570</v>
      </c>
    </row>
    <row r="65" spans="1:6" s="203" customFormat="1" ht="14.4" x14ac:dyDescent="0.3">
      <c r="A65" s="374"/>
      <c r="B65" s="370"/>
      <c r="C65" s="376"/>
      <c r="D65" s="207" t="s">
        <v>1571</v>
      </c>
      <c r="E65" s="207" t="s">
        <v>6</v>
      </c>
      <c r="F65" s="208" t="s">
        <v>1572</v>
      </c>
    </row>
    <row r="66" spans="1:6" s="203" customFormat="1" ht="14.4" x14ac:dyDescent="0.3">
      <c r="A66" s="374"/>
      <c r="B66" s="370"/>
      <c r="C66" s="376"/>
      <c r="D66" s="207" t="s">
        <v>1573</v>
      </c>
      <c r="E66" s="207" t="s">
        <v>10</v>
      </c>
      <c r="F66" s="208" t="s">
        <v>1574</v>
      </c>
    </row>
    <row r="67" spans="1:6" s="203" customFormat="1" ht="14.4" x14ac:dyDescent="0.3">
      <c r="A67" s="374">
        <v>12</v>
      </c>
      <c r="B67" s="370" t="s">
        <v>340</v>
      </c>
      <c r="C67" s="376">
        <v>8.7395833333333339E-2</v>
      </c>
      <c r="D67" s="207" t="s">
        <v>1469</v>
      </c>
      <c r="E67" s="207" t="s">
        <v>12</v>
      </c>
      <c r="F67" s="208" t="s">
        <v>1575</v>
      </c>
    </row>
    <row r="68" spans="1:6" s="203" customFormat="1" ht="14.4" x14ac:dyDescent="0.3">
      <c r="A68" s="374"/>
      <c r="B68" s="370"/>
      <c r="C68" s="376"/>
      <c r="D68" s="207" t="s">
        <v>1470</v>
      </c>
      <c r="E68" s="207" t="s">
        <v>6</v>
      </c>
      <c r="F68" s="208" t="s">
        <v>1576</v>
      </c>
    </row>
    <row r="69" spans="1:6" s="203" customFormat="1" ht="14.4" x14ac:dyDescent="0.3">
      <c r="A69" s="374"/>
      <c r="B69" s="370"/>
      <c r="C69" s="376"/>
      <c r="D69" s="207" t="s">
        <v>596</v>
      </c>
      <c r="E69" s="207" t="s">
        <v>4</v>
      </c>
      <c r="F69" s="208" t="s">
        <v>1577</v>
      </c>
    </row>
    <row r="70" spans="1:6" s="203" customFormat="1" ht="14.4" x14ac:dyDescent="0.3">
      <c r="A70" s="374"/>
      <c r="B70" s="370"/>
      <c r="C70" s="376"/>
      <c r="D70" s="207" t="s">
        <v>1467</v>
      </c>
      <c r="E70" s="207" t="s">
        <v>10</v>
      </c>
      <c r="F70" s="208" t="s">
        <v>1578</v>
      </c>
    </row>
    <row r="71" spans="1:6" s="203" customFormat="1" ht="14.4" x14ac:dyDescent="0.3">
      <c r="A71" s="374"/>
      <c r="B71" s="370"/>
      <c r="C71" s="376"/>
      <c r="D71" s="207" t="s">
        <v>1471</v>
      </c>
      <c r="E71" s="207" t="s">
        <v>8</v>
      </c>
      <c r="F71" s="208" t="s">
        <v>39</v>
      </c>
    </row>
    <row r="72" spans="1:6" s="203" customFormat="1" ht="14.4" x14ac:dyDescent="0.3">
      <c r="A72" s="374">
        <v>13</v>
      </c>
      <c r="B72" s="370" t="s">
        <v>1579</v>
      </c>
      <c r="C72" s="376">
        <v>8.9884259259259261E-2</v>
      </c>
      <c r="D72" s="206" t="s">
        <v>1580</v>
      </c>
      <c r="E72" s="207" t="s">
        <v>12</v>
      </c>
      <c r="F72" s="208" t="s">
        <v>1581</v>
      </c>
    </row>
    <row r="73" spans="1:6" s="203" customFormat="1" ht="14.4" x14ac:dyDescent="0.3">
      <c r="A73" s="374"/>
      <c r="B73" s="370"/>
      <c r="C73" s="376"/>
      <c r="D73" s="206" t="s">
        <v>1582</v>
      </c>
      <c r="E73" s="207" t="s">
        <v>8</v>
      </c>
      <c r="F73" s="208" t="s">
        <v>1583</v>
      </c>
    </row>
    <row r="74" spans="1:6" s="203" customFormat="1" ht="14.4" x14ac:dyDescent="0.3">
      <c r="A74" s="374"/>
      <c r="B74" s="370"/>
      <c r="C74" s="376"/>
      <c r="D74" s="207" t="s">
        <v>1584</v>
      </c>
      <c r="E74" s="207" t="s">
        <v>4</v>
      </c>
      <c r="F74" s="208" t="s">
        <v>1585</v>
      </c>
    </row>
    <row r="75" spans="1:6" s="203" customFormat="1" ht="14.4" x14ac:dyDescent="0.3">
      <c r="A75" s="374"/>
      <c r="B75" s="370"/>
      <c r="C75" s="376"/>
      <c r="D75" s="207" t="s">
        <v>1586</v>
      </c>
      <c r="E75" s="207" t="s">
        <v>10</v>
      </c>
      <c r="F75" s="208" t="s">
        <v>1587</v>
      </c>
    </row>
    <row r="76" spans="1:6" s="203" customFormat="1" ht="14.4" x14ac:dyDescent="0.3">
      <c r="A76" s="374"/>
      <c r="B76" s="370"/>
      <c r="C76" s="376"/>
      <c r="D76" s="207" t="s">
        <v>1588</v>
      </c>
      <c r="E76" s="207" t="s">
        <v>6</v>
      </c>
      <c r="F76" s="208" t="s">
        <v>1589</v>
      </c>
    </row>
    <row r="77" spans="1:6" s="203" customFormat="1" ht="14.4" x14ac:dyDescent="0.3">
      <c r="A77" s="374">
        <v>14</v>
      </c>
      <c r="B77" s="370" t="s">
        <v>221</v>
      </c>
      <c r="C77" s="376">
        <v>0.10990740740740741</v>
      </c>
      <c r="D77" s="207" t="s">
        <v>270</v>
      </c>
      <c r="E77" s="207" t="s">
        <v>4</v>
      </c>
      <c r="F77" s="208" t="s">
        <v>1590</v>
      </c>
    </row>
    <row r="78" spans="1:6" s="203" customFormat="1" ht="14.4" x14ac:dyDescent="0.3">
      <c r="A78" s="374"/>
      <c r="B78" s="370"/>
      <c r="C78" s="376"/>
      <c r="D78" s="207" t="s">
        <v>1464</v>
      </c>
      <c r="E78" s="207" t="s">
        <v>10</v>
      </c>
      <c r="F78" s="208" t="s">
        <v>1591</v>
      </c>
    </row>
    <row r="79" spans="1:6" s="203" customFormat="1" ht="14.4" x14ac:dyDescent="0.3">
      <c r="A79" s="374"/>
      <c r="B79" s="370"/>
      <c r="C79" s="376"/>
      <c r="D79" s="207" t="s">
        <v>1466</v>
      </c>
      <c r="E79" s="207" t="s">
        <v>6</v>
      </c>
      <c r="F79" s="208" t="s">
        <v>1592</v>
      </c>
    </row>
    <row r="80" spans="1:6" s="203" customFormat="1" ht="14.4" x14ac:dyDescent="0.3">
      <c r="A80" s="374"/>
      <c r="B80" s="370"/>
      <c r="C80" s="376"/>
      <c r="D80" s="207" t="s">
        <v>1593</v>
      </c>
      <c r="E80" s="207" t="s">
        <v>12</v>
      </c>
      <c r="F80" s="208" t="s">
        <v>1594</v>
      </c>
    </row>
    <row r="81" spans="1:6" s="203" customFormat="1" ht="14.4" x14ac:dyDescent="0.3">
      <c r="A81" s="374"/>
      <c r="B81" s="370"/>
      <c r="C81" s="376"/>
      <c r="D81" s="207" t="s">
        <v>1595</v>
      </c>
      <c r="E81" s="207" t="s">
        <v>8</v>
      </c>
      <c r="F81" s="208" t="s">
        <v>1596</v>
      </c>
    </row>
    <row r="82" spans="1:6" s="203" customFormat="1" ht="14.4" x14ac:dyDescent="0.3">
      <c r="A82" s="374">
        <v>15</v>
      </c>
      <c r="B82" s="370" t="s">
        <v>1597</v>
      </c>
      <c r="C82" s="376">
        <v>0.15267361111111111</v>
      </c>
      <c r="D82" s="207" t="s">
        <v>1598</v>
      </c>
      <c r="E82" s="207" t="s">
        <v>8</v>
      </c>
      <c r="F82" s="208" t="s">
        <v>1599</v>
      </c>
    </row>
    <row r="83" spans="1:6" s="203" customFormat="1" ht="14.4" x14ac:dyDescent="0.3">
      <c r="A83" s="374"/>
      <c r="B83" s="370"/>
      <c r="C83" s="376"/>
      <c r="D83" s="207" t="s">
        <v>1600</v>
      </c>
      <c r="E83" s="207" t="s">
        <v>4</v>
      </c>
      <c r="F83" s="208" t="s">
        <v>1601</v>
      </c>
    </row>
    <row r="84" spans="1:6" s="203" customFormat="1" ht="14.4" x14ac:dyDescent="0.3">
      <c r="A84" s="374"/>
      <c r="B84" s="370"/>
      <c r="C84" s="376"/>
      <c r="D84" s="207" t="s">
        <v>1602</v>
      </c>
      <c r="E84" s="207" t="s">
        <v>6</v>
      </c>
      <c r="F84" s="208" t="s">
        <v>1603</v>
      </c>
    </row>
    <row r="85" spans="1:6" s="203" customFormat="1" ht="14.4" x14ac:dyDescent="0.3">
      <c r="A85" s="374"/>
      <c r="B85" s="370"/>
      <c r="C85" s="376"/>
      <c r="D85" s="207" t="s">
        <v>1604</v>
      </c>
      <c r="E85" s="207" t="s">
        <v>12</v>
      </c>
      <c r="F85" s="208" t="s">
        <v>1605</v>
      </c>
    </row>
    <row r="86" spans="1:6" s="203" customFormat="1" ht="14.4" x14ac:dyDescent="0.3">
      <c r="A86" s="374"/>
      <c r="B86" s="370"/>
      <c r="C86" s="376"/>
      <c r="D86" s="207" t="s">
        <v>1606</v>
      </c>
      <c r="E86" s="207" t="s">
        <v>10</v>
      </c>
      <c r="F86" s="208" t="s">
        <v>39</v>
      </c>
    </row>
    <row r="87" spans="1:6" s="203" customFormat="1" ht="14.4" x14ac:dyDescent="0.3">
      <c r="A87" s="374">
        <v>16</v>
      </c>
      <c r="B87" s="370" t="s">
        <v>619</v>
      </c>
      <c r="C87" s="376">
        <v>0.15407407407407406</v>
      </c>
      <c r="D87" s="207" t="s">
        <v>1440</v>
      </c>
      <c r="E87" s="207" t="s">
        <v>10</v>
      </c>
      <c r="F87" s="208" t="s">
        <v>1607</v>
      </c>
    </row>
    <row r="88" spans="1:6" s="203" customFormat="1" ht="14.4" x14ac:dyDescent="0.3">
      <c r="A88" s="374"/>
      <c r="B88" s="370"/>
      <c r="C88" s="376"/>
      <c r="D88" s="207" t="s">
        <v>1608</v>
      </c>
      <c r="E88" s="207" t="s">
        <v>4</v>
      </c>
      <c r="F88" s="208" t="s">
        <v>1609</v>
      </c>
    </row>
    <row r="89" spans="1:6" s="203" customFormat="1" ht="14.4" x14ac:dyDescent="0.3">
      <c r="A89" s="374"/>
      <c r="B89" s="370"/>
      <c r="C89" s="376"/>
      <c r="D89" s="207" t="s">
        <v>1610</v>
      </c>
      <c r="E89" s="207" t="s">
        <v>8</v>
      </c>
      <c r="F89" s="208" t="s">
        <v>1611</v>
      </c>
    </row>
    <row r="90" spans="1:6" s="203" customFormat="1" ht="14.4" x14ac:dyDescent="0.3">
      <c r="A90" s="374"/>
      <c r="B90" s="370"/>
      <c r="C90" s="376"/>
      <c r="D90" s="207" t="s">
        <v>1612</v>
      </c>
      <c r="E90" s="207" t="s">
        <v>12</v>
      </c>
      <c r="F90" s="208" t="s">
        <v>1613</v>
      </c>
    </row>
    <row r="91" spans="1:6" s="203" customFormat="1" ht="14.4" x14ac:dyDescent="0.3">
      <c r="A91" s="374"/>
      <c r="B91" s="370"/>
      <c r="C91" s="376"/>
      <c r="D91" s="207" t="s">
        <v>1438</v>
      </c>
      <c r="E91" s="207" t="s">
        <v>6</v>
      </c>
      <c r="F91" s="208" t="s">
        <v>1614</v>
      </c>
    </row>
    <row r="92" spans="1:6" s="203" customFormat="1" ht="14.4" x14ac:dyDescent="0.3">
      <c r="A92" s="374">
        <v>17</v>
      </c>
      <c r="B92" s="370" t="s">
        <v>219</v>
      </c>
      <c r="C92" s="376">
        <v>0.16728009259259258</v>
      </c>
      <c r="D92" s="207" t="s">
        <v>1615</v>
      </c>
      <c r="E92" s="207" t="s">
        <v>4</v>
      </c>
      <c r="F92" s="208" t="s">
        <v>1616</v>
      </c>
    </row>
    <row r="93" spans="1:6" s="203" customFormat="1" ht="14.4" x14ac:dyDescent="0.3">
      <c r="A93" s="374"/>
      <c r="B93" s="370"/>
      <c r="C93" s="376"/>
      <c r="D93" s="207" t="s">
        <v>1617</v>
      </c>
      <c r="E93" s="207" t="s">
        <v>6</v>
      </c>
      <c r="F93" s="208" t="s">
        <v>1618</v>
      </c>
    </row>
    <row r="94" spans="1:6" s="203" customFormat="1" ht="14.4" x14ac:dyDescent="0.3">
      <c r="A94" s="374"/>
      <c r="B94" s="370"/>
      <c r="C94" s="376"/>
      <c r="D94" s="207" t="s">
        <v>1619</v>
      </c>
      <c r="E94" s="207" t="s">
        <v>12</v>
      </c>
      <c r="F94" s="208" t="s">
        <v>1620</v>
      </c>
    </row>
    <row r="95" spans="1:6" s="203" customFormat="1" ht="14.4" x14ac:dyDescent="0.3">
      <c r="A95" s="374"/>
      <c r="B95" s="370"/>
      <c r="C95" s="376"/>
      <c r="D95" s="207" t="s">
        <v>1621</v>
      </c>
      <c r="E95" s="207" t="s">
        <v>10</v>
      </c>
      <c r="F95" s="208" t="s">
        <v>1622</v>
      </c>
    </row>
    <row r="96" spans="1:6" s="203" customFormat="1" ht="14.4" x14ac:dyDescent="0.3">
      <c r="A96" s="374"/>
      <c r="B96" s="370"/>
      <c r="C96" s="376"/>
      <c r="D96" s="207" t="s">
        <v>1623</v>
      </c>
      <c r="E96" s="207" t="s">
        <v>8</v>
      </c>
      <c r="F96" s="208" t="s">
        <v>1624</v>
      </c>
    </row>
    <row r="97" spans="1:6" s="203" customFormat="1" ht="14.4" x14ac:dyDescent="0.3">
      <c r="A97" s="374">
        <v>18</v>
      </c>
      <c r="B97" s="370" t="s">
        <v>1625</v>
      </c>
      <c r="C97" s="376">
        <v>0.08</v>
      </c>
      <c r="D97" s="207" t="s">
        <v>1626</v>
      </c>
      <c r="E97" s="207" t="s">
        <v>8</v>
      </c>
      <c r="F97" s="208" t="s">
        <v>1627</v>
      </c>
    </row>
    <row r="98" spans="1:6" s="203" customFormat="1" ht="14.4" x14ac:dyDescent="0.3">
      <c r="A98" s="374"/>
      <c r="B98" s="370"/>
      <c r="C98" s="376"/>
      <c r="D98" s="207" t="s">
        <v>1628</v>
      </c>
      <c r="E98" s="207" t="s">
        <v>10</v>
      </c>
      <c r="F98" s="208" t="s">
        <v>1629</v>
      </c>
    </row>
    <row r="99" spans="1:6" s="203" customFormat="1" ht="14.4" x14ac:dyDescent="0.3">
      <c r="A99" s="374"/>
      <c r="B99" s="370"/>
      <c r="C99" s="376"/>
      <c r="D99" s="207" t="s">
        <v>1630</v>
      </c>
      <c r="E99" s="207" t="s">
        <v>12</v>
      </c>
      <c r="F99" s="208" t="s">
        <v>1631</v>
      </c>
    </row>
    <row r="100" spans="1:6" s="203" customFormat="1" ht="14.4" x14ac:dyDescent="0.3">
      <c r="A100" s="374"/>
      <c r="B100" s="370"/>
      <c r="C100" s="376"/>
      <c r="D100" s="207" t="s">
        <v>1632</v>
      </c>
      <c r="E100" s="207" t="s">
        <v>6</v>
      </c>
      <c r="F100" s="208" t="s">
        <v>39</v>
      </c>
    </row>
    <row r="101" spans="1:6" s="203" customFormat="1" ht="14.4" x14ac:dyDescent="0.3">
      <c r="A101" s="374"/>
      <c r="B101" s="370"/>
      <c r="C101" s="376"/>
      <c r="D101" s="207" t="s">
        <v>1633</v>
      </c>
      <c r="E101" s="207" t="s">
        <v>4</v>
      </c>
      <c r="F101" s="208" t="s">
        <v>39</v>
      </c>
    </row>
    <row r="102" spans="1:6" s="203" customFormat="1" ht="14.4" x14ac:dyDescent="0.3">
      <c r="A102" s="374">
        <v>19</v>
      </c>
      <c r="B102" s="370" t="s">
        <v>1634</v>
      </c>
      <c r="C102" s="377"/>
      <c r="D102" s="207" t="s">
        <v>1635</v>
      </c>
      <c r="E102" s="207" t="s">
        <v>12</v>
      </c>
      <c r="F102" s="208" t="s">
        <v>39</v>
      </c>
    </row>
    <row r="103" spans="1:6" s="203" customFormat="1" ht="14.4" x14ac:dyDescent="0.3">
      <c r="A103" s="374"/>
      <c r="B103" s="370"/>
      <c r="C103" s="377"/>
      <c r="D103" s="207" t="s">
        <v>1636</v>
      </c>
      <c r="E103" s="207" t="s">
        <v>8</v>
      </c>
      <c r="F103" s="208" t="s">
        <v>39</v>
      </c>
    </row>
    <row r="104" spans="1:6" s="203" customFormat="1" ht="14.4" x14ac:dyDescent="0.3">
      <c r="A104" s="374"/>
      <c r="B104" s="370"/>
      <c r="C104" s="377"/>
      <c r="D104" s="207" t="s">
        <v>1637</v>
      </c>
      <c r="E104" s="207" t="s">
        <v>10</v>
      </c>
      <c r="F104" s="208" t="s">
        <v>39</v>
      </c>
    </row>
    <row r="105" spans="1:6" s="203" customFormat="1" ht="14.4" x14ac:dyDescent="0.3">
      <c r="A105" s="374"/>
      <c r="B105" s="370"/>
      <c r="C105" s="377"/>
      <c r="D105" s="207" t="s">
        <v>1638</v>
      </c>
      <c r="E105" s="207" t="s">
        <v>6</v>
      </c>
      <c r="F105" s="208" t="s">
        <v>39</v>
      </c>
    </row>
    <row r="106" spans="1:6" s="203" customFormat="1" ht="14.4" x14ac:dyDescent="0.3">
      <c r="A106" s="374"/>
      <c r="B106" s="370"/>
      <c r="C106" s="377"/>
      <c r="D106" s="207" t="s">
        <v>1639</v>
      </c>
      <c r="E106" s="207" t="s">
        <v>4</v>
      </c>
      <c r="F106" s="208" t="s">
        <v>39</v>
      </c>
    </row>
    <row r="107" spans="1:6" s="203" customFormat="1" ht="14.4" x14ac:dyDescent="0.3">
      <c r="A107" s="209"/>
      <c r="B107" s="210"/>
      <c r="C107" s="209"/>
      <c r="D107" s="210"/>
      <c r="E107" s="210"/>
      <c r="F107" s="209"/>
    </row>
    <row r="108" spans="1:6" ht="25.8" x14ac:dyDescent="0.3">
      <c r="A108" s="200" t="s">
        <v>1640</v>
      </c>
    </row>
    <row r="109" spans="1:6" ht="15.6" x14ac:dyDescent="0.3">
      <c r="A109" s="202" t="s">
        <v>1641</v>
      </c>
    </row>
    <row r="110" spans="1:6" ht="15.6" x14ac:dyDescent="0.3">
      <c r="A110" s="202"/>
    </row>
    <row r="111" spans="1:6" s="203" customFormat="1" ht="14.4" x14ac:dyDescent="0.3">
      <c r="A111" s="371" t="s">
        <v>2</v>
      </c>
      <c r="B111" s="371"/>
      <c r="C111" s="371"/>
      <c r="D111" s="371" t="s">
        <v>3</v>
      </c>
      <c r="E111" s="371"/>
      <c r="F111" s="371"/>
    </row>
    <row r="112" spans="1:6" s="203" customFormat="1" ht="14.4" x14ac:dyDescent="0.3">
      <c r="A112" s="204" t="s">
        <v>206</v>
      </c>
      <c r="B112" s="204" t="s">
        <v>207</v>
      </c>
      <c r="C112" s="204" t="s">
        <v>204</v>
      </c>
      <c r="D112" s="205" t="s">
        <v>208</v>
      </c>
      <c r="E112" s="204" t="s">
        <v>205</v>
      </c>
      <c r="F112" s="205" t="s">
        <v>204</v>
      </c>
    </row>
    <row r="113" spans="1:6" s="203" customFormat="1" ht="14.4" x14ac:dyDescent="0.3">
      <c r="A113" s="374">
        <v>1</v>
      </c>
      <c r="B113" s="370" t="s">
        <v>1959</v>
      </c>
      <c r="C113" s="376">
        <v>4.2291666666666665E-2</v>
      </c>
      <c r="D113" s="206" t="s">
        <v>299</v>
      </c>
      <c r="E113" s="207" t="s">
        <v>103</v>
      </c>
      <c r="F113" s="208" t="s">
        <v>1642</v>
      </c>
    </row>
    <row r="114" spans="1:6" s="203" customFormat="1" ht="14.4" x14ac:dyDescent="0.3">
      <c r="A114" s="374"/>
      <c r="B114" s="370"/>
      <c r="C114" s="376"/>
      <c r="D114" s="206" t="s">
        <v>359</v>
      </c>
      <c r="E114" s="207" t="s">
        <v>101</v>
      </c>
      <c r="F114" s="208" t="s">
        <v>1643</v>
      </c>
    </row>
    <row r="115" spans="1:6" s="203" customFormat="1" ht="14.4" x14ac:dyDescent="0.3">
      <c r="A115" s="374"/>
      <c r="B115" s="370"/>
      <c r="C115" s="376"/>
      <c r="D115" s="206" t="s">
        <v>300</v>
      </c>
      <c r="E115" s="207" t="s">
        <v>107</v>
      </c>
      <c r="F115" s="208" t="s">
        <v>1644</v>
      </c>
    </row>
    <row r="116" spans="1:6" s="203" customFormat="1" ht="14.4" x14ac:dyDescent="0.3">
      <c r="A116" s="374"/>
      <c r="B116" s="370"/>
      <c r="C116" s="376"/>
      <c r="D116" s="206" t="s">
        <v>1204</v>
      </c>
      <c r="E116" s="207" t="s">
        <v>99</v>
      </c>
      <c r="F116" s="208" t="s">
        <v>1645</v>
      </c>
    </row>
    <row r="117" spans="1:6" s="203" customFormat="1" ht="14.4" x14ac:dyDescent="0.3">
      <c r="A117" s="374"/>
      <c r="B117" s="370"/>
      <c r="C117" s="376"/>
      <c r="D117" s="206" t="s">
        <v>137</v>
      </c>
      <c r="E117" s="207" t="s">
        <v>105</v>
      </c>
      <c r="F117" s="208" t="s">
        <v>1646</v>
      </c>
    </row>
    <row r="118" spans="1:6" s="203" customFormat="1" ht="14.4" x14ac:dyDescent="0.3">
      <c r="A118" s="374">
        <v>2</v>
      </c>
      <c r="B118" s="370" t="s">
        <v>836</v>
      </c>
      <c r="C118" s="376">
        <v>4.3900462962962961E-2</v>
      </c>
      <c r="D118" s="206" t="s">
        <v>131</v>
      </c>
      <c r="E118" s="207" t="s">
        <v>105</v>
      </c>
      <c r="F118" s="208" t="s">
        <v>1647</v>
      </c>
    </row>
    <row r="119" spans="1:6" s="203" customFormat="1" ht="14.4" x14ac:dyDescent="0.3">
      <c r="A119" s="374"/>
      <c r="B119" s="370"/>
      <c r="C119" s="376"/>
      <c r="D119" s="206" t="s">
        <v>134</v>
      </c>
      <c r="E119" s="207" t="s">
        <v>99</v>
      </c>
      <c r="F119" s="208" t="s">
        <v>1648</v>
      </c>
    </row>
    <row r="120" spans="1:6" s="203" customFormat="1" ht="14.4" x14ac:dyDescent="0.3">
      <c r="A120" s="374"/>
      <c r="B120" s="370"/>
      <c r="C120" s="376"/>
      <c r="D120" s="206" t="s">
        <v>1209</v>
      </c>
      <c r="E120" s="207" t="s">
        <v>103</v>
      </c>
      <c r="F120" s="208" t="s">
        <v>1649</v>
      </c>
    </row>
    <row r="121" spans="1:6" s="203" customFormat="1" ht="14.4" x14ac:dyDescent="0.3">
      <c r="A121" s="374"/>
      <c r="B121" s="370"/>
      <c r="C121" s="376"/>
      <c r="D121" s="206" t="s">
        <v>1650</v>
      </c>
      <c r="E121" s="207" t="s">
        <v>101</v>
      </c>
      <c r="F121" s="208" t="s">
        <v>1651</v>
      </c>
    </row>
    <row r="122" spans="1:6" s="203" customFormat="1" ht="14.4" x14ac:dyDescent="0.3">
      <c r="A122" s="374"/>
      <c r="B122" s="370"/>
      <c r="C122" s="376"/>
      <c r="D122" s="206" t="s">
        <v>1211</v>
      </c>
      <c r="E122" s="207" t="s">
        <v>107</v>
      </c>
      <c r="F122" s="208" t="s">
        <v>1652</v>
      </c>
    </row>
    <row r="123" spans="1:6" s="203" customFormat="1" ht="14.4" x14ac:dyDescent="0.3">
      <c r="A123" s="374">
        <v>3</v>
      </c>
      <c r="B123" s="370" t="s">
        <v>1495</v>
      </c>
      <c r="C123" s="376">
        <v>4.5254629629629624E-2</v>
      </c>
      <c r="D123" s="206" t="s">
        <v>1257</v>
      </c>
      <c r="E123" s="207" t="s">
        <v>103</v>
      </c>
      <c r="F123" s="208" t="s">
        <v>1653</v>
      </c>
    </row>
    <row r="124" spans="1:6" s="203" customFormat="1" ht="14.4" x14ac:dyDescent="0.3">
      <c r="A124" s="374"/>
      <c r="B124" s="370"/>
      <c r="C124" s="376"/>
      <c r="D124" s="206" t="s">
        <v>301</v>
      </c>
      <c r="E124" s="207" t="s">
        <v>107</v>
      </c>
      <c r="F124" s="208" t="s">
        <v>1654</v>
      </c>
    </row>
    <row r="125" spans="1:6" s="203" customFormat="1" ht="14.4" x14ac:dyDescent="0.3">
      <c r="A125" s="374"/>
      <c r="B125" s="370"/>
      <c r="C125" s="376"/>
      <c r="D125" s="206" t="s">
        <v>1655</v>
      </c>
      <c r="E125" s="207" t="s">
        <v>101</v>
      </c>
      <c r="F125" s="208" t="s">
        <v>1656</v>
      </c>
    </row>
    <row r="126" spans="1:6" s="203" customFormat="1" ht="14.4" x14ac:dyDescent="0.3">
      <c r="A126" s="374"/>
      <c r="B126" s="370"/>
      <c r="C126" s="376"/>
      <c r="D126" s="206" t="s">
        <v>1262</v>
      </c>
      <c r="E126" s="207" t="s">
        <v>105</v>
      </c>
      <c r="F126" s="208" t="s">
        <v>1657</v>
      </c>
    </row>
    <row r="127" spans="1:6" s="203" customFormat="1" ht="14.4" x14ac:dyDescent="0.3">
      <c r="A127" s="374"/>
      <c r="B127" s="370"/>
      <c r="C127" s="376"/>
      <c r="D127" s="206" t="s">
        <v>1264</v>
      </c>
      <c r="E127" s="207" t="s">
        <v>99</v>
      </c>
      <c r="F127" s="208" t="s">
        <v>39</v>
      </c>
    </row>
    <row r="128" spans="1:6" s="203" customFormat="1" ht="14.4" x14ac:dyDescent="0.3">
      <c r="A128" s="374">
        <v>3</v>
      </c>
      <c r="B128" s="370" t="s">
        <v>1658</v>
      </c>
      <c r="C128" s="376">
        <v>4.5254629629629624E-2</v>
      </c>
      <c r="D128" s="206" t="s">
        <v>1659</v>
      </c>
      <c r="E128" s="207" t="s">
        <v>103</v>
      </c>
      <c r="F128" s="208" t="s">
        <v>1660</v>
      </c>
    </row>
    <row r="129" spans="1:6" s="203" customFormat="1" ht="14.4" x14ac:dyDescent="0.3">
      <c r="A129" s="374"/>
      <c r="B129" s="370"/>
      <c r="C129" s="376"/>
      <c r="D129" s="206" t="s">
        <v>1661</v>
      </c>
      <c r="E129" s="207" t="s">
        <v>105</v>
      </c>
      <c r="F129" s="208" t="s">
        <v>1662</v>
      </c>
    </row>
    <row r="130" spans="1:6" s="203" customFormat="1" ht="14.4" x14ac:dyDescent="0.3">
      <c r="A130" s="374"/>
      <c r="B130" s="370"/>
      <c r="C130" s="376"/>
      <c r="D130" s="206" t="s">
        <v>1663</v>
      </c>
      <c r="E130" s="207" t="s">
        <v>99</v>
      </c>
      <c r="F130" s="208" t="s">
        <v>1664</v>
      </c>
    </row>
    <row r="131" spans="1:6" s="203" customFormat="1" ht="14.4" x14ac:dyDescent="0.3">
      <c r="A131" s="374"/>
      <c r="B131" s="370"/>
      <c r="C131" s="376"/>
      <c r="D131" s="207" t="s">
        <v>1665</v>
      </c>
      <c r="E131" s="207" t="s">
        <v>107</v>
      </c>
      <c r="F131" s="208" t="s">
        <v>1666</v>
      </c>
    </row>
    <row r="132" spans="1:6" s="203" customFormat="1" ht="14.4" x14ac:dyDescent="0.3">
      <c r="A132" s="374">
        <v>5</v>
      </c>
      <c r="B132" s="370" t="s">
        <v>613</v>
      </c>
      <c r="C132" s="376">
        <v>4.5798611111111109E-2</v>
      </c>
      <c r="D132" s="207" t="s">
        <v>1230</v>
      </c>
      <c r="E132" s="207" t="s">
        <v>99</v>
      </c>
      <c r="F132" s="208" t="s">
        <v>1667</v>
      </c>
    </row>
    <row r="133" spans="1:6" s="203" customFormat="1" ht="14.4" x14ac:dyDescent="0.3">
      <c r="A133" s="374"/>
      <c r="B133" s="370"/>
      <c r="C133" s="376"/>
      <c r="D133" s="206" t="s">
        <v>1232</v>
      </c>
      <c r="E133" s="207" t="s">
        <v>103</v>
      </c>
      <c r="F133" s="208" t="s">
        <v>1668</v>
      </c>
    </row>
    <row r="134" spans="1:6" s="203" customFormat="1" ht="14.4" x14ac:dyDescent="0.3">
      <c r="A134" s="374"/>
      <c r="B134" s="370"/>
      <c r="C134" s="376"/>
      <c r="D134" s="206" t="s">
        <v>1236</v>
      </c>
      <c r="E134" s="207" t="s">
        <v>101</v>
      </c>
      <c r="F134" s="208" t="s">
        <v>1669</v>
      </c>
    </row>
    <row r="135" spans="1:6" s="203" customFormat="1" ht="14.4" x14ac:dyDescent="0.3">
      <c r="A135" s="374"/>
      <c r="B135" s="370"/>
      <c r="C135" s="376"/>
      <c r="D135" s="206" t="s">
        <v>1234</v>
      </c>
      <c r="E135" s="207" t="s">
        <v>107</v>
      </c>
      <c r="F135" s="208" t="s">
        <v>1670</v>
      </c>
    </row>
    <row r="136" spans="1:6" s="203" customFormat="1" ht="14.4" x14ac:dyDescent="0.3">
      <c r="A136" s="374"/>
      <c r="B136" s="370"/>
      <c r="C136" s="376"/>
      <c r="D136" s="207" t="s">
        <v>1671</v>
      </c>
      <c r="E136" s="207" t="s">
        <v>105</v>
      </c>
      <c r="F136" s="208" t="s">
        <v>1672</v>
      </c>
    </row>
    <row r="137" spans="1:6" s="203" customFormat="1" ht="14.4" x14ac:dyDescent="0.3">
      <c r="A137" s="374">
        <v>6</v>
      </c>
      <c r="B137" s="370" t="s">
        <v>305</v>
      </c>
      <c r="C137" s="376">
        <v>4.8935185185185186E-2</v>
      </c>
      <c r="D137" s="206" t="s">
        <v>307</v>
      </c>
      <c r="E137" s="207" t="s">
        <v>103</v>
      </c>
      <c r="F137" s="208" t="s">
        <v>1673</v>
      </c>
    </row>
    <row r="138" spans="1:6" s="203" customFormat="1" ht="14.4" x14ac:dyDescent="0.3">
      <c r="A138" s="374"/>
      <c r="B138" s="370"/>
      <c r="C138" s="376"/>
      <c r="D138" s="206" t="s">
        <v>1213</v>
      </c>
      <c r="E138" s="207" t="s">
        <v>107</v>
      </c>
      <c r="F138" s="208" t="s">
        <v>1644</v>
      </c>
    </row>
    <row r="139" spans="1:6" s="203" customFormat="1" ht="14.4" x14ac:dyDescent="0.3">
      <c r="A139" s="374"/>
      <c r="B139" s="370"/>
      <c r="C139" s="376"/>
      <c r="D139" s="206" t="s">
        <v>1674</v>
      </c>
      <c r="E139" s="207" t="s">
        <v>99</v>
      </c>
      <c r="F139" s="208" t="s">
        <v>1675</v>
      </c>
    </row>
    <row r="140" spans="1:6" s="203" customFormat="1" ht="14.4" x14ac:dyDescent="0.3">
      <c r="A140" s="374"/>
      <c r="B140" s="370"/>
      <c r="C140" s="376"/>
      <c r="D140" s="206" t="s">
        <v>1676</v>
      </c>
      <c r="E140" s="207" t="s">
        <v>105</v>
      </c>
      <c r="F140" s="208" t="s">
        <v>1677</v>
      </c>
    </row>
    <row r="141" spans="1:6" s="203" customFormat="1" ht="14.4" x14ac:dyDescent="0.3">
      <c r="A141" s="374"/>
      <c r="B141" s="370"/>
      <c r="C141" s="376"/>
      <c r="D141" s="207" t="s">
        <v>1216</v>
      </c>
      <c r="E141" s="207" t="s">
        <v>101</v>
      </c>
      <c r="F141" s="208" t="s">
        <v>1678</v>
      </c>
    </row>
    <row r="142" spans="1:6" s="203" customFormat="1" ht="14.4" x14ac:dyDescent="0.3">
      <c r="A142" s="374">
        <v>7</v>
      </c>
      <c r="B142" s="370" t="s">
        <v>1679</v>
      </c>
      <c r="C142" s="376">
        <v>4.9826388888888885E-2</v>
      </c>
      <c r="D142" s="206" t="s">
        <v>1238</v>
      </c>
      <c r="E142" s="207" t="s">
        <v>101</v>
      </c>
      <c r="F142" s="208" t="s">
        <v>1680</v>
      </c>
    </row>
    <row r="143" spans="1:6" s="203" customFormat="1" ht="14.4" x14ac:dyDescent="0.3">
      <c r="A143" s="374"/>
      <c r="B143" s="370"/>
      <c r="C143" s="376"/>
      <c r="D143" s="206" t="s">
        <v>1681</v>
      </c>
      <c r="E143" s="207" t="s">
        <v>107</v>
      </c>
      <c r="F143" s="208" t="s">
        <v>1682</v>
      </c>
    </row>
    <row r="144" spans="1:6" s="203" customFormat="1" ht="14.4" x14ac:dyDescent="0.3">
      <c r="A144" s="374"/>
      <c r="B144" s="370"/>
      <c r="C144" s="376"/>
      <c r="D144" s="206" t="s">
        <v>1240</v>
      </c>
      <c r="E144" s="207" t="s">
        <v>103</v>
      </c>
      <c r="F144" s="208" t="s">
        <v>1683</v>
      </c>
    </row>
    <row r="145" spans="1:6" s="203" customFormat="1" ht="14.4" x14ac:dyDescent="0.3">
      <c r="A145" s="374"/>
      <c r="B145" s="370"/>
      <c r="C145" s="376"/>
      <c r="D145" s="207" t="s">
        <v>1684</v>
      </c>
      <c r="E145" s="207" t="s">
        <v>99</v>
      </c>
      <c r="F145" s="208" t="s">
        <v>1685</v>
      </c>
    </row>
    <row r="146" spans="1:6" s="203" customFormat="1" ht="14.4" x14ac:dyDescent="0.3">
      <c r="A146" s="374"/>
      <c r="B146" s="370"/>
      <c r="C146" s="376"/>
      <c r="D146" s="206" t="s">
        <v>1686</v>
      </c>
      <c r="E146" s="207" t="s">
        <v>105</v>
      </c>
      <c r="F146" s="208" t="s">
        <v>1687</v>
      </c>
    </row>
    <row r="147" spans="1:6" s="203" customFormat="1" ht="14.4" x14ac:dyDescent="0.3">
      <c r="A147" s="374">
        <v>8</v>
      </c>
      <c r="B147" s="370" t="s">
        <v>119</v>
      </c>
      <c r="C147" s="376">
        <v>5.2013888888888887E-2</v>
      </c>
      <c r="D147" s="206" t="s">
        <v>124</v>
      </c>
      <c r="E147" s="207" t="s">
        <v>99</v>
      </c>
      <c r="F147" s="208" t="s">
        <v>1648</v>
      </c>
    </row>
    <row r="148" spans="1:6" s="203" customFormat="1" ht="14.4" x14ac:dyDescent="0.3">
      <c r="A148" s="374"/>
      <c r="B148" s="370"/>
      <c r="C148" s="376"/>
      <c r="D148" s="206" t="s">
        <v>1222</v>
      </c>
      <c r="E148" s="207" t="s">
        <v>107</v>
      </c>
      <c r="F148" s="208" t="s">
        <v>1688</v>
      </c>
    </row>
    <row r="149" spans="1:6" s="203" customFormat="1" ht="14.4" x14ac:dyDescent="0.3">
      <c r="A149" s="374"/>
      <c r="B149" s="370"/>
      <c r="C149" s="376"/>
      <c r="D149" s="206" t="s">
        <v>1224</v>
      </c>
      <c r="E149" s="207" t="s">
        <v>103</v>
      </c>
      <c r="F149" s="208" t="s">
        <v>1689</v>
      </c>
    </row>
    <row r="150" spans="1:6" s="203" customFormat="1" ht="14.4" x14ac:dyDescent="0.3">
      <c r="A150" s="374"/>
      <c r="B150" s="370"/>
      <c r="C150" s="376"/>
      <c r="D150" s="206" t="s">
        <v>1226</v>
      </c>
      <c r="E150" s="207" t="s">
        <v>101</v>
      </c>
      <c r="F150" s="208" t="s">
        <v>1690</v>
      </c>
    </row>
    <row r="151" spans="1:6" s="203" customFormat="1" ht="14.4" x14ac:dyDescent="0.3">
      <c r="A151" s="374"/>
      <c r="B151" s="370"/>
      <c r="C151" s="376"/>
      <c r="D151" s="206" t="s">
        <v>1691</v>
      </c>
      <c r="E151" s="207" t="s">
        <v>105</v>
      </c>
      <c r="F151" s="208" t="s">
        <v>1692</v>
      </c>
    </row>
    <row r="152" spans="1:6" s="203" customFormat="1" ht="14.4" x14ac:dyDescent="0.3">
      <c r="A152" s="374">
        <v>9</v>
      </c>
      <c r="B152" s="370" t="s">
        <v>1556</v>
      </c>
      <c r="C152" s="376">
        <v>5.2546296296296292E-2</v>
      </c>
      <c r="D152" s="206" t="s">
        <v>1693</v>
      </c>
      <c r="E152" s="207" t="s">
        <v>101</v>
      </c>
      <c r="F152" s="208" t="s">
        <v>1694</v>
      </c>
    </row>
    <row r="153" spans="1:6" s="203" customFormat="1" ht="14.4" x14ac:dyDescent="0.3">
      <c r="A153" s="374"/>
      <c r="B153" s="370"/>
      <c r="C153" s="376"/>
      <c r="D153" s="206" t="s">
        <v>159</v>
      </c>
      <c r="E153" s="207" t="s">
        <v>107</v>
      </c>
      <c r="F153" s="208" t="s">
        <v>1695</v>
      </c>
    </row>
    <row r="154" spans="1:6" s="203" customFormat="1" ht="14.4" x14ac:dyDescent="0.3">
      <c r="A154" s="374"/>
      <c r="B154" s="370"/>
      <c r="C154" s="376"/>
      <c r="D154" s="206" t="s">
        <v>1696</v>
      </c>
      <c r="E154" s="207" t="s">
        <v>103</v>
      </c>
      <c r="F154" s="208" t="s">
        <v>1697</v>
      </c>
    </row>
    <row r="155" spans="1:6" s="203" customFormat="1" ht="14.4" x14ac:dyDescent="0.3">
      <c r="A155" s="374"/>
      <c r="B155" s="370"/>
      <c r="C155" s="376"/>
      <c r="D155" s="206" t="s">
        <v>1280</v>
      </c>
      <c r="E155" s="207" t="s">
        <v>105</v>
      </c>
      <c r="F155" s="208" t="s">
        <v>1698</v>
      </c>
    </row>
    <row r="156" spans="1:6" s="203" customFormat="1" ht="14.4" x14ac:dyDescent="0.3">
      <c r="A156" s="374"/>
      <c r="B156" s="370"/>
      <c r="C156" s="376"/>
      <c r="D156" s="206" t="s">
        <v>1699</v>
      </c>
      <c r="E156" s="207" t="s">
        <v>99</v>
      </c>
      <c r="F156" s="208" t="s">
        <v>1700</v>
      </c>
    </row>
    <row r="157" spans="1:6" s="203" customFormat="1" ht="14.4" x14ac:dyDescent="0.3">
      <c r="A157" s="374">
        <v>10</v>
      </c>
      <c r="B157" s="370" t="s">
        <v>1701</v>
      </c>
      <c r="C157" s="376">
        <v>5.4629629629629632E-2</v>
      </c>
      <c r="D157" s="206" t="s">
        <v>1702</v>
      </c>
      <c r="E157" s="207" t="s">
        <v>105</v>
      </c>
      <c r="F157" s="208" t="s">
        <v>1703</v>
      </c>
    </row>
    <row r="158" spans="1:6" s="203" customFormat="1" ht="14.4" x14ac:dyDescent="0.3">
      <c r="A158" s="374"/>
      <c r="B158" s="370"/>
      <c r="C158" s="376"/>
      <c r="D158" s="206" t="s">
        <v>1704</v>
      </c>
      <c r="E158" s="207" t="s">
        <v>107</v>
      </c>
      <c r="F158" s="208" t="s">
        <v>1705</v>
      </c>
    </row>
    <row r="159" spans="1:6" s="203" customFormat="1" ht="14.4" x14ac:dyDescent="0.3">
      <c r="A159" s="374"/>
      <c r="B159" s="370"/>
      <c r="C159" s="376"/>
      <c r="D159" s="206" t="s">
        <v>1706</v>
      </c>
      <c r="E159" s="207" t="s">
        <v>103</v>
      </c>
      <c r="F159" s="208" t="s">
        <v>1707</v>
      </c>
    </row>
    <row r="160" spans="1:6" s="203" customFormat="1" ht="14.4" x14ac:dyDescent="0.3">
      <c r="A160" s="374"/>
      <c r="B160" s="370"/>
      <c r="C160" s="376"/>
      <c r="D160" s="206" t="s">
        <v>1708</v>
      </c>
      <c r="E160" s="207" t="s">
        <v>99</v>
      </c>
      <c r="F160" s="208" t="s">
        <v>1709</v>
      </c>
    </row>
    <row r="161" spans="1:6" s="203" customFormat="1" ht="14.4" x14ac:dyDescent="0.3">
      <c r="A161" s="374"/>
      <c r="B161" s="370"/>
      <c r="C161" s="376"/>
      <c r="D161" s="206" t="s">
        <v>1710</v>
      </c>
      <c r="E161" s="207" t="s">
        <v>101</v>
      </c>
      <c r="F161" s="208" t="s">
        <v>1711</v>
      </c>
    </row>
    <row r="162" spans="1:6" s="203" customFormat="1" ht="14.4" x14ac:dyDescent="0.3">
      <c r="A162" s="374">
        <v>11</v>
      </c>
      <c r="B162" s="370" t="s">
        <v>1712</v>
      </c>
      <c r="C162" s="376">
        <v>6.4849537037037039E-2</v>
      </c>
      <c r="D162" s="206" t="s">
        <v>1713</v>
      </c>
      <c r="E162" s="207" t="s">
        <v>103</v>
      </c>
      <c r="F162" s="208" t="s">
        <v>1714</v>
      </c>
    </row>
    <row r="163" spans="1:6" s="203" customFormat="1" ht="14.4" x14ac:dyDescent="0.3">
      <c r="A163" s="374"/>
      <c r="B163" s="370"/>
      <c r="C163" s="376"/>
      <c r="D163" s="206" t="s">
        <v>374</v>
      </c>
      <c r="E163" s="207" t="s">
        <v>105</v>
      </c>
      <c r="F163" s="208" t="s">
        <v>1715</v>
      </c>
    </row>
    <row r="164" spans="1:6" s="203" customFormat="1" ht="14.4" x14ac:dyDescent="0.3">
      <c r="A164" s="374"/>
      <c r="B164" s="370"/>
      <c r="C164" s="376"/>
      <c r="D164" s="206" t="s">
        <v>1716</v>
      </c>
      <c r="E164" s="207" t="s">
        <v>107</v>
      </c>
      <c r="F164" s="208" t="s">
        <v>1717</v>
      </c>
    </row>
    <row r="165" spans="1:6" s="203" customFormat="1" ht="14.4" x14ac:dyDescent="0.3">
      <c r="A165" s="374"/>
      <c r="B165" s="370"/>
      <c r="C165" s="376"/>
      <c r="D165" s="206" t="s">
        <v>376</v>
      </c>
      <c r="E165" s="207" t="s">
        <v>101</v>
      </c>
      <c r="F165" s="208" t="s">
        <v>1718</v>
      </c>
    </row>
    <row r="166" spans="1:6" s="203" customFormat="1" ht="14.4" x14ac:dyDescent="0.3">
      <c r="A166" s="374"/>
      <c r="B166" s="370"/>
      <c r="C166" s="376"/>
      <c r="D166" s="206" t="s">
        <v>1719</v>
      </c>
      <c r="E166" s="207" t="s">
        <v>99</v>
      </c>
      <c r="F166" s="208" t="s">
        <v>1720</v>
      </c>
    </row>
    <row r="167" spans="1:6" s="203" customFormat="1" ht="14.4" x14ac:dyDescent="0.3">
      <c r="A167" s="374">
        <v>12</v>
      </c>
      <c r="B167" s="370" t="s">
        <v>1564</v>
      </c>
      <c r="C167" s="376">
        <v>7.0914351851851853E-2</v>
      </c>
      <c r="D167" s="207" t="s">
        <v>1721</v>
      </c>
      <c r="E167" s="207" t="s">
        <v>105</v>
      </c>
      <c r="F167" s="208" t="s">
        <v>1722</v>
      </c>
    </row>
    <row r="168" spans="1:6" s="203" customFormat="1" ht="14.4" x14ac:dyDescent="0.3">
      <c r="A168" s="374"/>
      <c r="B168" s="370"/>
      <c r="C168" s="376"/>
      <c r="D168" s="207" t="s">
        <v>1723</v>
      </c>
      <c r="E168" s="207" t="s">
        <v>107</v>
      </c>
      <c r="F168" s="208" t="s">
        <v>1724</v>
      </c>
    </row>
    <row r="169" spans="1:6" s="203" customFormat="1" ht="14.4" x14ac:dyDescent="0.3">
      <c r="A169" s="374"/>
      <c r="B169" s="370"/>
      <c r="C169" s="376"/>
      <c r="D169" s="207" t="s">
        <v>1725</v>
      </c>
      <c r="E169" s="207" t="s">
        <v>103</v>
      </c>
      <c r="F169" s="208" t="s">
        <v>1726</v>
      </c>
    </row>
    <row r="170" spans="1:6" s="203" customFormat="1" ht="14.4" x14ac:dyDescent="0.3">
      <c r="A170" s="374"/>
      <c r="B170" s="370"/>
      <c r="C170" s="376"/>
      <c r="D170" s="207" t="s">
        <v>1727</v>
      </c>
      <c r="E170" s="207" t="s">
        <v>99</v>
      </c>
      <c r="F170" s="208" t="s">
        <v>1728</v>
      </c>
    </row>
    <row r="171" spans="1:6" s="203" customFormat="1" ht="14.4" x14ac:dyDescent="0.3">
      <c r="A171" s="374"/>
      <c r="B171" s="370"/>
      <c r="C171" s="376"/>
      <c r="D171" s="207" t="s">
        <v>1729</v>
      </c>
      <c r="E171" s="207" t="s">
        <v>101</v>
      </c>
      <c r="F171" s="208" t="s">
        <v>1730</v>
      </c>
    </row>
    <row r="172" spans="1:6" s="203" customFormat="1" ht="14.4" x14ac:dyDescent="0.3">
      <c r="A172" s="374">
        <v>13</v>
      </c>
      <c r="B172" s="370" t="s">
        <v>1597</v>
      </c>
      <c r="C172" s="376">
        <v>7.5636574074074078E-2</v>
      </c>
      <c r="D172" s="207" t="s">
        <v>1731</v>
      </c>
      <c r="E172" s="207" t="s">
        <v>99</v>
      </c>
      <c r="F172" s="208" t="s">
        <v>1732</v>
      </c>
    </row>
    <row r="173" spans="1:6" s="203" customFormat="1" ht="14.4" x14ac:dyDescent="0.3">
      <c r="A173" s="374"/>
      <c r="B173" s="370"/>
      <c r="C173" s="376"/>
      <c r="D173" s="207" t="s">
        <v>1733</v>
      </c>
      <c r="E173" s="207" t="s">
        <v>105</v>
      </c>
      <c r="F173" s="208" t="s">
        <v>1734</v>
      </c>
    </row>
    <row r="174" spans="1:6" s="203" customFormat="1" ht="14.4" x14ac:dyDescent="0.3">
      <c r="A174" s="374"/>
      <c r="B174" s="370"/>
      <c r="C174" s="376"/>
      <c r="D174" s="207" t="s">
        <v>1297</v>
      </c>
      <c r="E174" s="207" t="s">
        <v>101</v>
      </c>
      <c r="F174" s="208" t="s">
        <v>1735</v>
      </c>
    </row>
    <row r="175" spans="1:6" s="203" customFormat="1" ht="14.4" x14ac:dyDescent="0.3">
      <c r="A175" s="374"/>
      <c r="B175" s="370"/>
      <c r="C175" s="376"/>
      <c r="D175" s="207" t="s">
        <v>1293</v>
      </c>
      <c r="E175" s="207" t="s">
        <v>107</v>
      </c>
      <c r="F175" s="208" t="s">
        <v>1736</v>
      </c>
    </row>
    <row r="176" spans="1:6" s="203" customFormat="1" ht="14.4" x14ac:dyDescent="0.3">
      <c r="A176" s="374"/>
      <c r="B176" s="370"/>
      <c r="C176" s="376"/>
      <c r="D176" s="207" t="s">
        <v>1737</v>
      </c>
      <c r="E176" s="207" t="s">
        <v>103</v>
      </c>
      <c r="F176" s="208" t="s">
        <v>1738</v>
      </c>
    </row>
    <row r="177" spans="1:6" s="203" customFormat="1" ht="14.4" x14ac:dyDescent="0.3">
      <c r="A177" s="374">
        <v>14</v>
      </c>
      <c r="B177" s="370" t="s">
        <v>1625</v>
      </c>
      <c r="C177" s="376">
        <v>8.7708333333333333E-2</v>
      </c>
      <c r="D177" s="207" t="s">
        <v>1739</v>
      </c>
      <c r="E177" s="207" t="s">
        <v>101</v>
      </c>
      <c r="F177" s="208" t="s">
        <v>1740</v>
      </c>
    </row>
    <row r="178" spans="1:6" s="203" customFormat="1" ht="14.4" x14ac:dyDescent="0.3">
      <c r="A178" s="374"/>
      <c r="B178" s="370"/>
      <c r="C178" s="376"/>
      <c r="D178" s="207" t="s">
        <v>1741</v>
      </c>
      <c r="E178" s="207" t="s">
        <v>105</v>
      </c>
      <c r="F178" s="208" t="s">
        <v>1742</v>
      </c>
    </row>
    <row r="179" spans="1:6" s="203" customFormat="1" ht="14.4" x14ac:dyDescent="0.3">
      <c r="A179" s="374"/>
      <c r="B179" s="370"/>
      <c r="C179" s="376"/>
      <c r="D179" s="207" t="s">
        <v>1743</v>
      </c>
      <c r="E179" s="207" t="s">
        <v>99</v>
      </c>
      <c r="F179" s="208" t="s">
        <v>1744</v>
      </c>
    </row>
    <row r="180" spans="1:6" s="203" customFormat="1" ht="14.4" x14ac:dyDescent="0.3">
      <c r="A180" s="374"/>
      <c r="B180" s="370"/>
      <c r="C180" s="376"/>
      <c r="D180" s="207" t="s">
        <v>1745</v>
      </c>
      <c r="E180" s="207" t="s">
        <v>103</v>
      </c>
      <c r="F180" s="208" t="s">
        <v>1746</v>
      </c>
    </row>
    <row r="181" spans="1:6" s="203" customFormat="1" ht="14.4" x14ac:dyDescent="0.3">
      <c r="A181" s="374"/>
      <c r="B181" s="370"/>
      <c r="C181" s="376"/>
      <c r="D181" s="207" t="s">
        <v>1747</v>
      </c>
      <c r="E181" s="207" t="s">
        <v>107</v>
      </c>
      <c r="F181" s="208" t="s">
        <v>1748</v>
      </c>
    </row>
    <row r="182" spans="1:6" s="203" customFormat="1" ht="14.4" x14ac:dyDescent="0.3">
      <c r="A182" s="374">
        <v>15</v>
      </c>
      <c r="B182" s="370" t="s">
        <v>1749</v>
      </c>
      <c r="C182" s="376">
        <v>9.7685185185185194E-2</v>
      </c>
      <c r="D182" s="207" t="s">
        <v>401</v>
      </c>
      <c r="E182" s="207" t="s">
        <v>107</v>
      </c>
      <c r="F182" s="208" t="s">
        <v>1750</v>
      </c>
    </row>
    <row r="183" spans="1:6" s="203" customFormat="1" ht="14.4" x14ac:dyDescent="0.3">
      <c r="A183" s="374"/>
      <c r="B183" s="370"/>
      <c r="C183" s="376"/>
      <c r="D183" s="207" t="s">
        <v>1751</v>
      </c>
      <c r="E183" s="207" t="s">
        <v>101</v>
      </c>
      <c r="F183" s="208" t="s">
        <v>1752</v>
      </c>
    </row>
    <row r="184" spans="1:6" s="203" customFormat="1" ht="14.4" x14ac:dyDescent="0.3">
      <c r="A184" s="374"/>
      <c r="B184" s="370"/>
      <c r="C184" s="376"/>
      <c r="D184" s="207" t="s">
        <v>1753</v>
      </c>
      <c r="E184" s="207" t="s">
        <v>99</v>
      </c>
      <c r="F184" s="208" t="s">
        <v>1754</v>
      </c>
    </row>
    <row r="185" spans="1:6" s="203" customFormat="1" ht="14.4" x14ac:dyDescent="0.3">
      <c r="A185" s="374"/>
      <c r="B185" s="370"/>
      <c r="C185" s="376"/>
      <c r="D185" s="207" t="s">
        <v>1310</v>
      </c>
      <c r="E185" s="207" t="s">
        <v>103</v>
      </c>
      <c r="F185" s="208" t="s">
        <v>1755</v>
      </c>
    </row>
    <row r="186" spans="1:6" s="203" customFormat="1" ht="14.4" x14ac:dyDescent="0.3">
      <c r="A186" s="374"/>
      <c r="B186" s="370"/>
      <c r="C186" s="376"/>
      <c r="D186" s="207" t="s">
        <v>1312</v>
      </c>
      <c r="E186" s="207" t="s">
        <v>105</v>
      </c>
      <c r="F186" s="208" t="s">
        <v>1756</v>
      </c>
    </row>
    <row r="187" spans="1:6" s="203" customFormat="1" ht="14.4" x14ac:dyDescent="0.3">
      <c r="A187" s="374">
        <v>16</v>
      </c>
      <c r="B187" s="370" t="s">
        <v>619</v>
      </c>
      <c r="C187" s="376">
        <v>0.10270833333333333</v>
      </c>
      <c r="D187" s="207" t="s">
        <v>1757</v>
      </c>
      <c r="E187" s="207" t="s">
        <v>105</v>
      </c>
      <c r="F187" s="208" t="s">
        <v>1758</v>
      </c>
    </row>
    <row r="188" spans="1:6" s="203" customFormat="1" ht="14.4" x14ac:dyDescent="0.3">
      <c r="A188" s="374"/>
      <c r="B188" s="370"/>
      <c r="C188" s="376"/>
      <c r="D188" s="207" t="s">
        <v>1306</v>
      </c>
      <c r="E188" s="207" t="s">
        <v>101</v>
      </c>
      <c r="F188" s="208" t="s">
        <v>1759</v>
      </c>
    </row>
    <row r="189" spans="1:6" s="203" customFormat="1" ht="14.4" x14ac:dyDescent="0.3">
      <c r="A189" s="374"/>
      <c r="B189" s="370"/>
      <c r="C189" s="376"/>
      <c r="D189" s="207" t="s">
        <v>1760</v>
      </c>
      <c r="E189" s="207" t="s">
        <v>99</v>
      </c>
      <c r="F189" s="208" t="s">
        <v>1761</v>
      </c>
    </row>
    <row r="190" spans="1:6" s="203" customFormat="1" ht="14.4" x14ac:dyDescent="0.3">
      <c r="A190" s="374"/>
      <c r="B190" s="370"/>
      <c r="C190" s="376"/>
      <c r="D190" s="207" t="s">
        <v>1762</v>
      </c>
      <c r="E190" s="207" t="s">
        <v>103</v>
      </c>
      <c r="F190" s="208" t="s">
        <v>1763</v>
      </c>
    </row>
    <row r="191" spans="1:6" s="203" customFormat="1" ht="14.4" x14ac:dyDescent="0.3">
      <c r="A191" s="374"/>
      <c r="B191" s="370"/>
      <c r="C191" s="376"/>
      <c r="D191" s="207" t="s">
        <v>1764</v>
      </c>
      <c r="E191" s="207" t="s">
        <v>107</v>
      </c>
      <c r="F191" s="208" t="s">
        <v>1765</v>
      </c>
    </row>
    <row r="192" spans="1:6" s="203" customFormat="1" ht="14.4" x14ac:dyDescent="0.3">
      <c r="A192" s="374">
        <v>17</v>
      </c>
      <c r="B192" s="370" t="s">
        <v>221</v>
      </c>
      <c r="C192" s="376">
        <v>0.11618055555555555</v>
      </c>
      <c r="D192" s="207" t="s">
        <v>1766</v>
      </c>
      <c r="E192" s="207" t="s">
        <v>105</v>
      </c>
      <c r="F192" s="208" t="s">
        <v>1767</v>
      </c>
    </row>
    <row r="193" spans="1:6" s="203" customFormat="1" ht="14.4" x14ac:dyDescent="0.3">
      <c r="A193" s="374"/>
      <c r="B193" s="370"/>
      <c r="C193" s="376"/>
      <c r="D193" s="207" t="s">
        <v>1326</v>
      </c>
      <c r="E193" s="207" t="s">
        <v>107</v>
      </c>
      <c r="F193" s="208" t="s">
        <v>1768</v>
      </c>
    </row>
    <row r="194" spans="1:6" s="203" customFormat="1" ht="14.4" x14ac:dyDescent="0.3">
      <c r="A194" s="374"/>
      <c r="B194" s="370"/>
      <c r="C194" s="376"/>
      <c r="D194" s="207" t="s">
        <v>384</v>
      </c>
      <c r="E194" s="207" t="s">
        <v>101</v>
      </c>
      <c r="F194" s="208" t="s">
        <v>1769</v>
      </c>
    </row>
    <row r="195" spans="1:6" s="203" customFormat="1" ht="14.4" x14ac:dyDescent="0.3">
      <c r="A195" s="374"/>
      <c r="B195" s="370"/>
      <c r="C195" s="376"/>
      <c r="D195" s="207" t="s">
        <v>1770</v>
      </c>
      <c r="E195" s="207" t="s">
        <v>103</v>
      </c>
      <c r="F195" s="208" t="s">
        <v>1771</v>
      </c>
    </row>
    <row r="196" spans="1:6" s="203" customFormat="1" ht="14.4" x14ac:dyDescent="0.3">
      <c r="A196" s="374"/>
      <c r="B196" s="370"/>
      <c r="C196" s="376"/>
      <c r="D196" s="207" t="s">
        <v>1772</v>
      </c>
      <c r="E196" s="207" t="s">
        <v>99</v>
      </c>
      <c r="F196" s="208" t="s">
        <v>39</v>
      </c>
    </row>
    <row r="197" spans="1:6" s="203" customFormat="1" ht="14.4" x14ac:dyDescent="0.3">
      <c r="A197" s="374">
        <v>18</v>
      </c>
      <c r="B197" s="370" t="s">
        <v>1773</v>
      </c>
      <c r="C197" s="376">
        <v>0.14100694444444445</v>
      </c>
      <c r="D197" s="206" t="s">
        <v>1774</v>
      </c>
      <c r="E197" s="207" t="s">
        <v>101</v>
      </c>
      <c r="F197" s="208" t="s">
        <v>1775</v>
      </c>
    </row>
    <row r="198" spans="1:6" s="203" customFormat="1" ht="14.4" x14ac:dyDescent="0.3">
      <c r="A198" s="374"/>
      <c r="B198" s="370"/>
      <c r="C198" s="376"/>
      <c r="D198" s="206" t="s">
        <v>1776</v>
      </c>
      <c r="E198" s="207" t="s">
        <v>107</v>
      </c>
      <c r="F198" s="208" t="s">
        <v>1777</v>
      </c>
    </row>
    <row r="199" spans="1:6" s="203" customFormat="1" ht="14.4" x14ac:dyDescent="0.3">
      <c r="A199" s="374"/>
      <c r="B199" s="370"/>
      <c r="C199" s="376"/>
      <c r="D199" s="207" t="s">
        <v>1778</v>
      </c>
      <c r="E199" s="207" t="s">
        <v>99</v>
      </c>
      <c r="F199" s="208" t="s">
        <v>1779</v>
      </c>
    </row>
    <row r="200" spans="1:6" s="203" customFormat="1" ht="14.4" x14ac:dyDescent="0.3">
      <c r="A200" s="374"/>
      <c r="B200" s="370"/>
      <c r="C200" s="376"/>
      <c r="D200" s="207" t="s">
        <v>1780</v>
      </c>
      <c r="E200" s="207" t="s">
        <v>103</v>
      </c>
      <c r="F200" s="208" t="s">
        <v>1781</v>
      </c>
    </row>
    <row r="201" spans="1:6" s="203" customFormat="1" ht="14.4" x14ac:dyDescent="0.3">
      <c r="A201" s="374">
        <v>19</v>
      </c>
      <c r="B201" s="370" t="s">
        <v>340</v>
      </c>
      <c r="C201" s="375">
        <v>2.3847222222222224</v>
      </c>
      <c r="D201" s="207" t="s">
        <v>1782</v>
      </c>
      <c r="E201" s="207" t="s">
        <v>107</v>
      </c>
      <c r="F201" s="208" t="s">
        <v>1783</v>
      </c>
    </row>
    <row r="202" spans="1:6" s="203" customFormat="1" ht="14.4" x14ac:dyDescent="0.3">
      <c r="A202" s="374"/>
      <c r="B202" s="370"/>
      <c r="C202" s="375"/>
      <c r="D202" s="207" t="s">
        <v>1341</v>
      </c>
      <c r="E202" s="207" t="s">
        <v>105</v>
      </c>
      <c r="F202" s="208" t="s">
        <v>1784</v>
      </c>
    </row>
    <row r="203" spans="1:6" s="203" customFormat="1" ht="14.4" x14ac:dyDescent="0.3">
      <c r="A203" s="374"/>
      <c r="B203" s="370"/>
      <c r="C203" s="375"/>
      <c r="D203" s="207" t="s">
        <v>1785</v>
      </c>
      <c r="E203" s="207" t="s">
        <v>107</v>
      </c>
      <c r="F203" s="208" t="s">
        <v>1786</v>
      </c>
    </row>
    <row r="204" spans="1:6" s="203" customFormat="1" ht="14.4" x14ac:dyDescent="0.3">
      <c r="A204" s="374"/>
      <c r="B204" s="370"/>
      <c r="C204" s="375"/>
      <c r="D204" s="207" t="s">
        <v>1340</v>
      </c>
      <c r="E204" s="207" t="s">
        <v>101</v>
      </c>
      <c r="F204" s="208" t="s">
        <v>1786</v>
      </c>
    </row>
    <row r="207" spans="1:6" x14ac:dyDescent="0.3">
      <c r="B207" s="195" t="s">
        <v>233</v>
      </c>
      <c r="D207" s="211" t="s">
        <v>1787</v>
      </c>
    </row>
    <row r="208" spans="1:6" x14ac:dyDescent="0.3">
      <c r="D208" s="211"/>
    </row>
    <row r="209" spans="2:4" x14ac:dyDescent="0.3">
      <c r="D209" s="211"/>
    </row>
    <row r="210" spans="2:4" x14ac:dyDescent="0.3">
      <c r="B210" s="195" t="s">
        <v>236</v>
      </c>
      <c r="D210" s="211" t="s">
        <v>235</v>
      </c>
    </row>
  </sheetData>
  <mergeCells count="119">
    <mergeCell ref="A3:E3"/>
    <mergeCell ref="A10:C10"/>
    <mergeCell ref="D10:F10"/>
    <mergeCell ref="A12:A16"/>
    <mergeCell ref="B12:B16"/>
    <mergeCell ref="C12:C16"/>
    <mergeCell ref="A17:A21"/>
    <mergeCell ref="B17:B21"/>
    <mergeCell ref="C17:C21"/>
    <mergeCell ref="A22:A26"/>
    <mergeCell ref="B22:B26"/>
    <mergeCell ref="C22:C26"/>
    <mergeCell ref="A27:A31"/>
    <mergeCell ref="B27:B31"/>
    <mergeCell ref="C27:C31"/>
    <mergeCell ref="A32:A36"/>
    <mergeCell ref="B32:B36"/>
    <mergeCell ref="C32:C36"/>
    <mergeCell ref="A37:A41"/>
    <mergeCell ref="B37:B41"/>
    <mergeCell ref="C37:C41"/>
    <mergeCell ref="A42:A46"/>
    <mergeCell ref="B42:B46"/>
    <mergeCell ref="C42:C46"/>
    <mergeCell ref="A47:A51"/>
    <mergeCell ref="B47:B51"/>
    <mergeCell ref="C47:C51"/>
    <mergeCell ref="A52:A56"/>
    <mergeCell ref="B52:B56"/>
    <mergeCell ref="C52:C56"/>
    <mergeCell ref="A57:A61"/>
    <mergeCell ref="B57:B61"/>
    <mergeCell ref="C57:C61"/>
    <mergeCell ref="A62:A66"/>
    <mergeCell ref="B62:B66"/>
    <mergeCell ref="C62:C66"/>
    <mergeCell ref="A67:A71"/>
    <mergeCell ref="B67:B71"/>
    <mergeCell ref="C67:C71"/>
    <mergeCell ref="A72:A76"/>
    <mergeCell ref="B72:B76"/>
    <mergeCell ref="C72:C76"/>
    <mergeCell ref="A77:A81"/>
    <mergeCell ref="B77:B81"/>
    <mergeCell ref="C77:C81"/>
    <mergeCell ref="A82:A86"/>
    <mergeCell ref="B82:B86"/>
    <mergeCell ref="C82:C86"/>
    <mergeCell ref="A87:A91"/>
    <mergeCell ref="B87:B91"/>
    <mergeCell ref="C87:C91"/>
    <mergeCell ref="A92:A96"/>
    <mergeCell ref="B92:B96"/>
    <mergeCell ref="C92:C96"/>
    <mergeCell ref="A97:A101"/>
    <mergeCell ref="B97:B101"/>
    <mergeCell ref="C97:C101"/>
    <mergeCell ref="A102:A106"/>
    <mergeCell ref="B102:B106"/>
    <mergeCell ref="C102:C106"/>
    <mergeCell ref="A111:C111"/>
    <mergeCell ref="D111:F111"/>
    <mergeCell ref="A113:A117"/>
    <mergeCell ref="B113:B117"/>
    <mergeCell ref="C113:C117"/>
    <mergeCell ref="A118:A122"/>
    <mergeCell ref="B118:B122"/>
    <mergeCell ref="C118:C122"/>
    <mergeCell ref="A123:A127"/>
    <mergeCell ref="B123:B127"/>
    <mergeCell ref="C123:C127"/>
    <mergeCell ref="A128:A131"/>
    <mergeCell ref="B128:B131"/>
    <mergeCell ref="C128:C131"/>
    <mergeCell ref="A132:A136"/>
    <mergeCell ref="B132:B136"/>
    <mergeCell ref="C132:C136"/>
    <mergeCell ref="A137:A141"/>
    <mergeCell ref="B137:B141"/>
    <mergeCell ref="C137:C141"/>
    <mergeCell ref="A142:A146"/>
    <mergeCell ref="B142:B146"/>
    <mergeCell ref="C142:C146"/>
    <mergeCell ref="A147:A151"/>
    <mergeCell ref="B147:B151"/>
    <mergeCell ref="C147:C151"/>
    <mergeCell ref="A152:A156"/>
    <mergeCell ref="B152:B156"/>
    <mergeCell ref="C152:C156"/>
    <mergeCell ref="A157:A161"/>
    <mergeCell ref="B157:B161"/>
    <mergeCell ref="C157:C161"/>
    <mergeCell ref="A162:A166"/>
    <mergeCell ref="B162:B166"/>
    <mergeCell ref="C162:C166"/>
    <mergeCell ref="A167:A171"/>
    <mergeCell ref="B167:B171"/>
    <mergeCell ref="C167:C171"/>
    <mergeCell ref="A172:A176"/>
    <mergeCell ref="B172:B176"/>
    <mergeCell ref="C172:C176"/>
    <mergeCell ref="A177:A181"/>
    <mergeCell ref="B177:B181"/>
    <mergeCell ref="C177:C181"/>
    <mergeCell ref="A182:A186"/>
    <mergeCell ref="B182:B186"/>
    <mergeCell ref="C182:C186"/>
    <mergeCell ref="A187:A191"/>
    <mergeCell ref="B187:B191"/>
    <mergeCell ref="C187:C191"/>
    <mergeCell ref="A201:A204"/>
    <mergeCell ref="B201:B204"/>
    <mergeCell ref="C201:C204"/>
    <mergeCell ref="A192:A196"/>
    <mergeCell ref="B192:B196"/>
    <mergeCell ref="C192:C196"/>
    <mergeCell ref="A197:A200"/>
    <mergeCell ref="B197:B200"/>
    <mergeCell ref="C197:C200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5"/>
  <sheetViews>
    <sheetView workbookViewId="0">
      <selection activeCell="C18" sqref="C18:C22"/>
    </sheetView>
  </sheetViews>
  <sheetFormatPr defaultColWidth="9.109375" defaultRowHeight="14.4" x14ac:dyDescent="0.3"/>
  <cols>
    <col min="1" max="1" width="7" style="177" customWidth="1"/>
    <col min="2" max="2" width="25" style="177" customWidth="1"/>
    <col min="3" max="3" width="10.88671875" style="177" customWidth="1"/>
    <col min="4" max="4" width="24" style="177" customWidth="1"/>
    <col min="5" max="5" width="9.44140625" style="185" customWidth="1"/>
    <col min="6" max="6" width="13.33203125" style="177" customWidth="1"/>
    <col min="7" max="16384" width="9.109375" style="177"/>
  </cols>
  <sheetData>
    <row r="1" spans="1:6" ht="28.8" x14ac:dyDescent="0.55000000000000004">
      <c r="A1" s="165" t="s">
        <v>0</v>
      </c>
      <c r="B1" s="173"/>
      <c r="C1" s="174"/>
      <c r="D1" s="175"/>
      <c r="E1" s="176"/>
      <c r="F1" s="166"/>
    </row>
    <row r="2" spans="1:6" x14ac:dyDescent="0.3">
      <c r="A2" s="167"/>
      <c r="B2" s="168"/>
      <c r="C2" s="167"/>
      <c r="D2" s="169"/>
      <c r="E2" s="178"/>
      <c r="F2" s="170"/>
    </row>
    <row r="3" spans="1:6" ht="31.2" x14ac:dyDescent="0.6">
      <c r="A3" s="135" t="s">
        <v>1198</v>
      </c>
      <c r="B3" s="173"/>
      <c r="C3" s="174"/>
      <c r="D3" s="175"/>
      <c r="E3" s="176"/>
      <c r="F3" s="166"/>
    </row>
    <row r="4" spans="1:6" ht="33.6" x14ac:dyDescent="0.65">
      <c r="A4" s="135" t="s">
        <v>629</v>
      </c>
      <c r="B4" s="140"/>
      <c r="C4" s="174"/>
      <c r="D4" s="175"/>
      <c r="E4" s="176"/>
      <c r="F4" s="166"/>
    </row>
    <row r="5" spans="1:6" ht="21" customHeight="1" x14ac:dyDescent="0.3">
      <c r="A5" s="378" t="s">
        <v>1199</v>
      </c>
      <c r="B5" s="378"/>
      <c r="C5" s="378"/>
      <c r="D5" s="378"/>
      <c r="E5" s="378"/>
      <c r="F5" s="378"/>
    </row>
    <row r="6" spans="1:6" x14ac:dyDescent="0.3">
      <c r="A6" s="170"/>
      <c r="B6" s="170"/>
      <c r="C6" s="170"/>
      <c r="D6" s="170"/>
      <c r="E6" s="178"/>
      <c r="F6" s="170"/>
    </row>
    <row r="7" spans="1:6" x14ac:dyDescent="0.3">
      <c r="A7" s="170"/>
      <c r="B7" s="170"/>
      <c r="C7" s="170"/>
      <c r="D7" s="170"/>
      <c r="E7" s="178"/>
      <c r="F7" s="170"/>
    </row>
    <row r="8" spans="1:6" ht="23.4" x14ac:dyDescent="0.45">
      <c r="A8" s="142" t="s">
        <v>230</v>
      </c>
      <c r="B8" s="170"/>
      <c r="C8" s="170"/>
      <c r="D8" s="170"/>
      <c r="E8" s="178"/>
      <c r="F8" s="170"/>
    </row>
    <row r="9" spans="1:6" ht="23.4" x14ac:dyDescent="0.45">
      <c r="A9" s="144" t="s">
        <v>1200</v>
      </c>
      <c r="B9" s="173"/>
      <c r="C9" s="142"/>
      <c r="D9" s="173"/>
      <c r="E9" s="179"/>
      <c r="F9" s="173"/>
    </row>
    <row r="10" spans="1:6" ht="15.6" x14ac:dyDescent="0.3">
      <c r="B10" s="173"/>
      <c r="C10" s="144"/>
      <c r="D10" s="173"/>
      <c r="E10" s="180"/>
      <c r="F10" s="173"/>
    </row>
    <row r="11" spans="1:6" ht="15" customHeight="1" x14ac:dyDescent="0.3">
      <c r="A11" s="379" t="s">
        <v>2</v>
      </c>
      <c r="B11" s="379"/>
      <c r="C11" s="379"/>
      <c r="D11" s="379" t="s">
        <v>3</v>
      </c>
      <c r="E11" s="379"/>
      <c r="F11" s="379"/>
    </row>
    <row r="12" spans="1:6" x14ac:dyDescent="0.3">
      <c r="A12" s="12" t="s">
        <v>206</v>
      </c>
      <c r="B12" s="12" t="s">
        <v>207</v>
      </c>
      <c r="C12" s="12" t="s">
        <v>204</v>
      </c>
      <c r="D12" s="12" t="s">
        <v>208</v>
      </c>
      <c r="E12" s="12" t="s">
        <v>205</v>
      </c>
      <c r="F12" s="12" t="s">
        <v>204</v>
      </c>
    </row>
    <row r="13" spans="1:6" ht="15.75" customHeight="1" x14ac:dyDescent="0.3">
      <c r="A13" s="380">
        <v>1</v>
      </c>
      <c r="B13" s="380" t="s">
        <v>210</v>
      </c>
      <c r="C13" s="381">
        <v>4.4884259259259263E-2</v>
      </c>
      <c r="D13" s="181" t="s">
        <v>299</v>
      </c>
      <c r="E13" s="182" t="s">
        <v>101</v>
      </c>
      <c r="F13" s="183" t="s">
        <v>1201</v>
      </c>
    </row>
    <row r="14" spans="1:6" x14ac:dyDescent="0.3">
      <c r="A14" s="380"/>
      <c r="B14" s="380"/>
      <c r="C14" s="380"/>
      <c r="D14" s="181" t="s">
        <v>300</v>
      </c>
      <c r="E14" s="182" t="s">
        <v>99</v>
      </c>
      <c r="F14" s="183" t="s">
        <v>1202</v>
      </c>
    </row>
    <row r="15" spans="1:6" x14ac:dyDescent="0.3">
      <c r="A15" s="380"/>
      <c r="B15" s="380"/>
      <c r="C15" s="380"/>
      <c r="D15" s="181" t="s">
        <v>359</v>
      </c>
      <c r="E15" s="182" t="s">
        <v>103</v>
      </c>
      <c r="F15" s="183" t="s">
        <v>1203</v>
      </c>
    </row>
    <row r="16" spans="1:6" x14ac:dyDescent="0.3">
      <c r="A16" s="380"/>
      <c r="B16" s="380"/>
      <c r="C16" s="380"/>
      <c r="D16" s="181" t="s">
        <v>1204</v>
      </c>
      <c r="E16" s="182" t="s">
        <v>107</v>
      </c>
      <c r="F16" s="183" t="s">
        <v>1205</v>
      </c>
    </row>
    <row r="17" spans="1:6" x14ac:dyDescent="0.3">
      <c r="A17" s="380"/>
      <c r="B17" s="380"/>
      <c r="C17" s="380"/>
      <c r="D17" s="184" t="s">
        <v>137</v>
      </c>
      <c r="E17" s="182" t="s">
        <v>105</v>
      </c>
      <c r="F17" s="183" t="s">
        <v>39</v>
      </c>
    </row>
    <row r="18" spans="1:6" ht="15.75" customHeight="1" x14ac:dyDescent="0.3">
      <c r="A18" s="380">
        <v>2</v>
      </c>
      <c r="B18" s="380" t="s">
        <v>209</v>
      </c>
      <c r="C18" s="381">
        <v>4.8969907407407413E-2</v>
      </c>
      <c r="D18" s="181" t="s">
        <v>131</v>
      </c>
      <c r="E18" s="182" t="s">
        <v>105</v>
      </c>
      <c r="F18" s="183" t="s">
        <v>1206</v>
      </c>
    </row>
    <row r="19" spans="1:6" x14ac:dyDescent="0.3">
      <c r="A19" s="380"/>
      <c r="B19" s="380"/>
      <c r="C19" s="380"/>
      <c r="D19" s="181" t="s">
        <v>134</v>
      </c>
      <c r="E19" s="182" t="s">
        <v>101</v>
      </c>
      <c r="F19" s="183" t="s">
        <v>1207</v>
      </c>
    </row>
    <row r="20" spans="1:6" x14ac:dyDescent="0.3">
      <c r="A20" s="380"/>
      <c r="B20" s="380"/>
      <c r="C20" s="380"/>
      <c r="D20" s="181" t="s">
        <v>132</v>
      </c>
      <c r="E20" s="182" t="s">
        <v>103</v>
      </c>
      <c r="F20" s="183" t="s">
        <v>1208</v>
      </c>
    </row>
    <row r="21" spans="1:6" x14ac:dyDescent="0.3">
      <c r="A21" s="380"/>
      <c r="B21" s="380"/>
      <c r="C21" s="380"/>
      <c r="D21" s="181" t="s">
        <v>1209</v>
      </c>
      <c r="E21" s="182" t="s">
        <v>107</v>
      </c>
      <c r="F21" s="183" t="s">
        <v>1210</v>
      </c>
    </row>
    <row r="22" spans="1:6" x14ac:dyDescent="0.3">
      <c r="A22" s="380"/>
      <c r="B22" s="380"/>
      <c r="C22" s="380"/>
      <c r="D22" s="181" t="s">
        <v>1211</v>
      </c>
      <c r="E22" s="182" t="s">
        <v>99</v>
      </c>
      <c r="F22" s="183" t="s">
        <v>1212</v>
      </c>
    </row>
    <row r="23" spans="1:6" x14ac:dyDescent="0.3">
      <c r="A23" s="380">
        <v>3</v>
      </c>
      <c r="B23" s="380" t="s">
        <v>305</v>
      </c>
      <c r="C23" s="381">
        <v>5.1087962962962967E-2</v>
      </c>
      <c r="D23" s="181" t="s">
        <v>1213</v>
      </c>
      <c r="E23" s="182" t="s">
        <v>99</v>
      </c>
      <c r="F23" s="183" t="s">
        <v>1214</v>
      </c>
    </row>
    <row r="24" spans="1:6" x14ac:dyDescent="0.3">
      <c r="A24" s="380"/>
      <c r="B24" s="380"/>
      <c r="C24" s="380"/>
      <c r="D24" s="181" t="s">
        <v>307</v>
      </c>
      <c r="E24" s="182" t="s">
        <v>103</v>
      </c>
      <c r="F24" s="183" t="s">
        <v>1215</v>
      </c>
    </row>
    <row r="25" spans="1:6" x14ac:dyDescent="0.3">
      <c r="A25" s="380"/>
      <c r="B25" s="380"/>
      <c r="C25" s="380"/>
      <c r="D25" s="184" t="s">
        <v>1216</v>
      </c>
      <c r="E25" s="182" t="s">
        <v>107</v>
      </c>
      <c r="F25" s="183" t="s">
        <v>1217</v>
      </c>
    </row>
    <row r="26" spans="1:6" x14ac:dyDescent="0.3">
      <c r="A26" s="380"/>
      <c r="B26" s="380"/>
      <c r="C26" s="380"/>
      <c r="D26" s="181" t="s">
        <v>310</v>
      </c>
      <c r="E26" s="182" t="s">
        <v>101</v>
      </c>
      <c r="F26" s="183" t="s">
        <v>1218</v>
      </c>
    </row>
    <row r="27" spans="1:6" x14ac:dyDescent="0.3">
      <c r="A27" s="380"/>
      <c r="B27" s="380"/>
      <c r="C27" s="380"/>
      <c r="D27" s="181" t="s">
        <v>371</v>
      </c>
      <c r="E27" s="182" t="s">
        <v>105</v>
      </c>
      <c r="F27" s="183" t="s">
        <v>1219</v>
      </c>
    </row>
    <row r="28" spans="1:6" x14ac:dyDescent="0.3">
      <c r="A28" s="380">
        <v>4</v>
      </c>
      <c r="B28" s="380" t="s">
        <v>119</v>
      </c>
      <c r="C28" s="381">
        <v>5.1504629629629629E-2</v>
      </c>
      <c r="D28" s="181" t="s">
        <v>124</v>
      </c>
      <c r="E28" s="182" t="s">
        <v>101</v>
      </c>
      <c r="F28" s="183" t="s">
        <v>1220</v>
      </c>
    </row>
    <row r="29" spans="1:6" x14ac:dyDescent="0.3">
      <c r="A29" s="380"/>
      <c r="B29" s="380"/>
      <c r="C29" s="380"/>
      <c r="D29" s="181" t="s">
        <v>121</v>
      </c>
      <c r="E29" s="182" t="s">
        <v>105</v>
      </c>
      <c r="F29" s="183" t="s">
        <v>1221</v>
      </c>
    </row>
    <row r="30" spans="1:6" x14ac:dyDescent="0.3">
      <c r="A30" s="380"/>
      <c r="B30" s="380"/>
      <c r="C30" s="380"/>
      <c r="D30" s="181" t="s">
        <v>1222</v>
      </c>
      <c r="E30" s="182" t="s">
        <v>99</v>
      </c>
      <c r="F30" s="183" t="s">
        <v>1223</v>
      </c>
    </row>
    <row r="31" spans="1:6" x14ac:dyDescent="0.3">
      <c r="A31" s="380"/>
      <c r="B31" s="380"/>
      <c r="C31" s="380"/>
      <c r="D31" s="181" t="s">
        <v>1224</v>
      </c>
      <c r="E31" s="182" t="s">
        <v>107</v>
      </c>
      <c r="F31" s="183" t="s">
        <v>1225</v>
      </c>
    </row>
    <row r="32" spans="1:6" x14ac:dyDescent="0.3">
      <c r="A32" s="380"/>
      <c r="B32" s="380"/>
      <c r="C32" s="380"/>
      <c r="D32" s="181" t="s">
        <v>1226</v>
      </c>
      <c r="E32" s="182" t="s">
        <v>103</v>
      </c>
      <c r="F32" s="183" t="s">
        <v>1227</v>
      </c>
    </row>
    <row r="33" spans="1:6" ht="15.75" customHeight="1" x14ac:dyDescent="0.3">
      <c r="A33" s="380">
        <v>5</v>
      </c>
      <c r="B33" s="380" t="s">
        <v>613</v>
      </c>
      <c r="C33" s="381">
        <v>5.1620370370370372E-2</v>
      </c>
      <c r="D33" s="181" t="s">
        <v>1228</v>
      </c>
      <c r="E33" s="182" t="s">
        <v>103</v>
      </c>
      <c r="F33" s="183" t="s">
        <v>1229</v>
      </c>
    </row>
    <row r="34" spans="1:6" x14ac:dyDescent="0.3">
      <c r="A34" s="380"/>
      <c r="B34" s="380"/>
      <c r="C34" s="380"/>
      <c r="D34" s="184" t="s">
        <v>1230</v>
      </c>
      <c r="E34" s="182" t="s">
        <v>101</v>
      </c>
      <c r="F34" s="183" t="s">
        <v>1231</v>
      </c>
    </row>
    <row r="35" spans="1:6" x14ac:dyDescent="0.3">
      <c r="A35" s="380"/>
      <c r="B35" s="380"/>
      <c r="C35" s="380"/>
      <c r="D35" s="184" t="s">
        <v>1232</v>
      </c>
      <c r="E35" s="182" t="s">
        <v>105</v>
      </c>
      <c r="F35" s="183" t="s">
        <v>1233</v>
      </c>
    </row>
    <row r="36" spans="1:6" x14ac:dyDescent="0.3">
      <c r="A36" s="380"/>
      <c r="B36" s="380"/>
      <c r="C36" s="380"/>
      <c r="D36" s="181" t="s">
        <v>1234</v>
      </c>
      <c r="E36" s="182" t="s">
        <v>107</v>
      </c>
      <c r="F36" s="183" t="s">
        <v>1235</v>
      </c>
    </row>
    <row r="37" spans="1:6" x14ac:dyDescent="0.3">
      <c r="A37" s="380"/>
      <c r="B37" s="380"/>
      <c r="C37" s="380"/>
      <c r="D37" s="181" t="s">
        <v>1236</v>
      </c>
      <c r="E37" s="182" t="s">
        <v>99</v>
      </c>
      <c r="F37" s="183" t="s">
        <v>39</v>
      </c>
    </row>
    <row r="38" spans="1:6" ht="15.75" customHeight="1" x14ac:dyDescent="0.3">
      <c r="A38" s="380">
        <v>6</v>
      </c>
      <c r="B38" s="380" t="s">
        <v>1237</v>
      </c>
      <c r="C38" s="381">
        <v>5.1701388888888887E-2</v>
      </c>
      <c r="D38" s="181" t="s">
        <v>1238</v>
      </c>
      <c r="E38" s="182" t="s">
        <v>103</v>
      </c>
      <c r="F38" s="183" t="s">
        <v>1239</v>
      </c>
    </row>
    <row r="39" spans="1:6" x14ac:dyDescent="0.3">
      <c r="A39" s="380"/>
      <c r="B39" s="380"/>
      <c r="C39" s="380"/>
      <c r="D39" s="181" t="s">
        <v>1240</v>
      </c>
      <c r="E39" s="182" t="s">
        <v>99</v>
      </c>
      <c r="F39" s="183" t="s">
        <v>1241</v>
      </c>
    </row>
    <row r="40" spans="1:6" x14ac:dyDescent="0.3">
      <c r="A40" s="380"/>
      <c r="B40" s="380"/>
      <c r="C40" s="380"/>
      <c r="D40" s="181" t="s">
        <v>1242</v>
      </c>
      <c r="E40" s="182" t="s">
        <v>107</v>
      </c>
      <c r="F40" s="183" t="s">
        <v>1243</v>
      </c>
    </row>
    <row r="41" spans="1:6" x14ac:dyDescent="0.3">
      <c r="A41" s="380"/>
      <c r="B41" s="380"/>
      <c r="C41" s="380"/>
      <c r="D41" s="184" t="s">
        <v>1244</v>
      </c>
      <c r="E41" s="182" t="s">
        <v>101</v>
      </c>
      <c r="F41" s="183" t="s">
        <v>1245</v>
      </c>
    </row>
    <row r="42" spans="1:6" x14ac:dyDescent="0.3">
      <c r="A42" s="380"/>
      <c r="B42" s="380"/>
      <c r="C42" s="380"/>
      <c r="D42" s="184" t="s">
        <v>1246</v>
      </c>
      <c r="E42" s="182" t="s">
        <v>105</v>
      </c>
      <c r="F42" s="183" t="s">
        <v>1247</v>
      </c>
    </row>
    <row r="43" spans="1:6" x14ac:dyDescent="0.3">
      <c r="A43" s="380">
        <v>7</v>
      </c>
      <c r="B43" s="380" t="s">
        <v>225</v>
      </c>
      <c r="C43" s="381">
        <v>5.31712962962963E-2</v>
      </c>
      <c r="D43" s="184" t="s">
        <v>1248</v>
      </c>
      <c r="E43" s="182" t="s">
        <v>101</v>
      </c>
      <c r="F43" s="183" t="s">
        <v>1249</v>
      </c>
    </row>
    <row r="44" spans="1:6" x14ac:dyDescent="0.3">
      <c r="A44" s="380"/>
      <c r="B44" s="380"/>
      <c r="C44" s="380"/>
      <c r="D44" s="184" t="s">
        <v>1250</v>
      </c>
      <c r="E44" s="182" t="s">
        <v>107</v>
      </c>
      <c r="F44" s="183" t="s">
        <v>1251</v>
      </c>
    </row>
    <row r="45" spans="1:6" x14ac:dyDescent="0.3">
      <c r="A45" s="380"/>
      <c r="B45" s="380"/>
      <c r="C45" s="380"/>
      <c r="D45" s="181" t="s">
        <v>1252</v>
      </c>
      <c r="E45" s="182" t="s">
        <v>99</v>
      </c>
      <c r="F45" s="183" t="s">
        <v>1253</v>
      </c>
    </row>
    <row r="46" spans="1:6" x14ac:dyDescent="0.3">
      <c r="A46" s="380"/>
      <c r="B46" s="380"/>
      <c r="C46" s="380"/>
      <c r="D46" s="181" t="s">
        <v>1254</v>
      </c>
      <c r="E46" s="182" t="s">
        <v>103</v>
      </c>
      <c r="F46" s="183" t="s">
        <v>1255</v>
      </c>
    </row>
    <row r="47" spans="1:6" ht="15.75" customHeight="1" x14ac:dyDescent="0.3">
      <c r="A47" s="380">
        <v>8</v>
      </c>
      <c r="B47" s="380" t="s">
        <v>1256</v>
      </c>
      <c r="C47" s="381">
        <v>5.3599537037037036E-2</v>
      </c>
      <c r="D47" s="181" t="s">
        <v>1257</v>
      </c>
      <c r="E47" s="182" t="s">
        <v>101</v>
      </c>
      <c r="F47" s="183" t="s">
        <v>1258</v>
      </c>
    </row>
    <row r="48" spans="1:6" x14ac:dyDescent="0.3">
      <c r="A48" s="380"/>
      <c r="B48" s="380"/>
      <c r="C48" s="380"/>
      <c r="D48" s="181" t="s">
        <v>301</v>
      </c>
      <c r="E48" s="182" t="s">
        <v>105</v>
      </c>
      <c r="F48" s="183" t="s">
        <v>1259</v>
      </c>
    </row>
    <row r="49" spans="1:6" x14ac:dyDescent="0.3">
      <c r="A49" s="380"/>
      <c r="B49" s="380"/>
      <c r="C49" s="380"/>
      <c r="D49" s="184" t="s">
        <v>1260</v>
      </c>
      <c r="E49" s="182" t="s">
        <v>107</v>
      </c>
      <c r="F49" s="183" t="s">
        <v>1261</v>
      </c>
    </row>
    <row r="50" spans="1:6" x14ac:dyDescent="0.3">
      <c r="A50" s="380"/>
      <c r="B50" s="380"/>
      <c r="C50" s="380"/>
      <c r="D50" s="181" t="s">
        <v>1262</v>
      </c>
      <c r="E50" s="182" t="s">
        <v>99</v>
      </c>
      <c r="F50" s="183" t="s">
        <v>1263</v>
      </c>
    </row>
    <row r="51" spans="1:6" x14ac:dyDescent="0.3">
      <c r="A51" s="380"/>
      <c r="B51" s="380"/>
      <c r="C51" s="380"/>
      <c r="D51" s="181" t="s">
        <v>1264</v>
      </c>
      <c r="E51" s="182" t="s">
        <v>103</v>
      </c>
      <c r="F51" s="183" t="s">
        <v>1265</v>
      </c>
    </row>
    <row r="52" spans="1:6" x14ac:dyDescent="0.3">
      <c r="A52" s="380">
        <v>9</v>
      </c>
      <c r="B52" s="380" t="s">
        <v>241</v>
      </c>
      <c r="C52" s="381">
        <v>6.4097222222222222E-2</v>
      </c>
      <c r="D52" s="181" t="s">
        <v>148</v>
      </c>
      <c r="E52" s="182" t="s">
        <v>107</v>
      </c>
      <c r="F52" s="183" t="s">
        <v>1266</v>
      </c>
    </row>
    <row r="53" spans="1:6" x14ac:dyDescent="0.3">
      <c r="A53" s="380"/>
      <c r="B53" s="380"/>
      <c r="C53" s="380"/>
      <c r="D53" s="181" t="s">
        <v>1267</v>
      </c>
      <c r="E53" s="182" t="s">
        <v>103</v>
      </c>
      <c r="F53" s="183" t="s">
        <v>1268</v>
      </c>
    </row>
    <row r="54" spans="1:6" x14ac:dyDescent="0.3">
      <c r="A54" s="380"/>
      <c r="B54" s="380"/>
      <c r="C54" s="380"/>
      <c r="D54" s="181" t="s">
        <v>1269</v>
      </c>
      <c r="E54" s="182" t="s">
        <v>101</v>
      </c>
      <c r="F54" s="183" t="s">
        <v>1270</v>
      </c>
    </row>
    <row r="55" spans="1:6" x14ac:dyDescent="0.3">
      <c r="A55" s="380"/>
      <c r="B55" s="380"/>
      <c r="C55" s="380"/>
      <c r="D55" s="184" t="s">
        <v>1271</v>
      </c>
      <c r="E55" s="182" t="s">
        <v>99</v>
      </c>
      <c r="F55" s="183" t="s">
        <v>1272</v>
      </c>
    </row>
    <row r="56" spans="1:6" x14ac:dyDescent="0.3">
      <c r="A56" s="380"/>
      <c r="B56" s="380"/>
      <c r="C56" s="380"/>
      <c r="D56" s="184" t="s">
        <v>1273</v>
      </c>
      <c r="E56" s="182" t="s">
        <v>105</v>
      </c>
      <c r="F56" s="183" t="s">
        <v>1274</v>
      </c>
    </row>
    <row r="57" spans="1:6" x14ac:dyDescent="0.3">
      <c r="A57" s="380">
        <v>10</v>
      </c>
      <c r="B57" s="380" t="s">
        <v>214</v>
      </c>
      <c r="C57" s="381">
        <v>6.4641203703703701E-2</v>
      </c>
      <c r="D57" s="181" t="s">
        <v>159</v>
      </c>
      <c r="E57" s="182" t="s">
        <v>103</v>
      </c>
      <c r="F57" s="183" t="s">
        <v>1275</v>
      </c>
    </row>
    <row r="58" spans="1:6" x14ac:dyDescent="0.3">
      <c r="A58" s="380"/>
      <c r="B58" s="380"/>
      <c r="C58" s="380"/>
      <c r="D58" s="184" t="s">
        <v>1276</v>
      </c>
      <c r="E58" s="182" t="s">
        <v>107</v>
      </c>
      <c r="F58" s="183" t="s">
        <v>1277</v>
      </c>
    </row>
    <row r="59" spans="1:6" x14ac:dyDescent="0.3">
      <c r="A59" s="380"/>
      <c r="B59" s="380"/>
      <c r="C59" s="380"/>
      <c r="D59" s="184" t="s">
        <v>1278</v>
      </c>
      <c r="E59" s="182" t="s">
        <v>101</v>
      </c>
      <c r="F59" s="183" t="s">
        <v>1279</v>
      </c>
    </row>
    <row r="60" spans="1:6" x14ac:dyDescent="0.3">
      <c r="A60" s="380"/>
      <c r="B60" s="380"/>
      <c r="C60" s="380"/>
      <c r="D60" s="181" t="s">
        <v>1280</v>
      </c>
      <c r="E60" s="182" t="s">
        <v>99</v>
      </c>
      <c r="F60" s="183" t="s">
        <v>1281</v>
      </c>
    </row>
    <row r="61" spans="1:6" x14ac:dyDescent="0.3">
      <c r="A61" s="380"/>
      <c r="B61" s="380"/>
      <c r="C61" s="380"/>
      <c r="D61" s="184" t="s">
        <v>1282</v>
      </c>
      <c r="E61" s="182" t="s">
        <v>105</v>
      </c>
      <c r="F61" s="183" t="s">
        <v>1283</v>
      </c>
    </row>
    <row r="62" spans="1:6" ht="15.75" customHeight="1" x14ac:dyDescent="0.3">
      <c r="A62" s="380">
        <v>11</v>
      </c>
      <c r="B62" s="380" t="s">
        <v>775</v>
      </c>
      <c r="C62" s="381">
        <v>7.0069444444444448E-2</v>
      </c>
      <c r="D62" s="181" t="s">
        <v>151</v>
      </c>
      <c r="E62" s="182" t="s">
        <v>103</v>
      </c>
      <c r="F62" s="183" t="s">
        <v>1284</v>
      </c>
    </row>
    <row r="63" spans="1:6" x14ac:dyDescent="0.3">
      <c r="A63" s="380"/>
      <c r="B63" s="380"/>
      <c r="C63" s="380"/>
      <c r="D63" s="181" t="s">
        <v>154</v>
      </c>
      <c r="E63" s="182" t="s">
        <v>105</v>
      </c>
      <c r="F63" s="183" t="s">
        <v>1285</v>
      </c>
    </row>
    <row r="64" spans="1:6" x14ac:dyDescent="0.3">
      <c r="A64" s="380"/>
      <c r="B64" s="380"/>
      <c r="C64" s="380"/>
      <c r="D64" s="181" t="s">
        <v>1286</v>
      </c>
      <c r="E64" s="182" t="s">
        <v>99</v>
      </c>
      <c r="F64" s="183" t="s">
        <v>1287</v>
      </c>
    </row>
    <row r="65" spans="1:6" x14ac:dyDescent="0.3">
      <c r="A65" s="380"/>
      <c r="B65" s="380"/>
      <c r="C65" s="380"/>
      <c r="D65" s="184" t="s">
        <v>1288</v>
      </c>
      <c r="E65" s="182" t="s">
        <v>107</v>
      </c>
      <c r="F65" s="183" t="s">
        <v>1289</v>
      </c>
    </row>
    <row r="66" spans="1:6" ht="15.75" customHeight="1" x14ac:dyDescent="0.3">
      <c r="A66" s="380">
        <v>12</v>
      </c>
      <c r="B66" s="380" t="s">
        <v>1290</v>
      </c>
      <c r="C66" s="381">
        <v>8.2511574074074071E-2</v>
      </c>
      <c r="D66" s="184" t="s">
        <v>1291</v>
      </c>
      <c r="E66" s="182" t="s">
        <v>107</v>
      </c>
      <c r="F66" s="183" t="s">
        <v>1292</v>
      </c>
    </row>
    <row r="67" spans="1:6" x14ac:dyDescent="0.3">
      <c r="A67" s="380"/>
      <c r="B67" s="380"/>
      <c r="C67" s="380"/>
      <c r="D67" s="184" t="s">
        <v>1293</v>
      </c>
      <c r="E67" s="182" t="s">
        <v>105</v>
      </c>
      <c r="F67" s="183" t="s">
        <v>1294</v>
      </c>
    </row>
    <row r="68" spans="1:6" x14ac:dyDescent="0.3">
      <c r="A68" s="380"/>
      <c r="B68" s="380"/>
      <c r="C68" s="380"/>
      <c r="D68" s="184" t="s">
        <v>1295</v>
      </c>
      <c r="E68" s="182" t="s">
        <v>99</v>
      </c>
      <c r="F68" s="183" t="s">
        <v>1296</v>
      </c>
    </row>
    <row r="69" spans="1:6" x14ac:dyDescent="0.3">
      <c r="A69" s="380"/>
      <c r="B69" s="380"/>
      <c r="C69" s="380"/>
      <c r="D69" s="184" t="s">
        <v>1297</v>
      </c>
      <c r="E69" s="182" t="s">
        <v>101</v>
      </c>
      <c r="F69" s="183" t="s">
        <v>1298</v>
      </c>
    </row>
    <row r="70" spans="1:6" x14ac:dyDescent="0.3">
      <c r="A70" s="380"/>
      <c r="B70" s="380"/>
      <c r="C70" s="380"/>
      <c r="D70" s="184" t="s">
        <v>1299</v>
      </c>
      <c r="E70" s="182" t="s">
        <v>103</v>
      </c>
      <c r="F70" s="183" t="s">
        <v>39</v>
      </c>
    </row>
    <row r="71" spans="1:6" x14ac:dyDescent="0.3">
      <c r="A71" s="380">
        <v>13</v>
      </c>
      <c r="B71" s="380" t="s">
        <v>619</v>
      </c>
      <c r="C71" s="381">
        <v>0.11377314814814815</v>
      </c>
      <c r="D71" s="184" t="s">
        <v>1300</v>
      </c>
      <c r="E71" s="182" t="s">
        <v>105</v>
      </c>
      <c r="F71" s="183" t="s">
        <v>1301</v>
      </c>
    </row>
    <row r="72" spans="1:6" x14ac:dyDescent="0.3">
      <c r="A72" s="380"/>
      <c r="B72" s="380"/>
      <c r="C72" s="380"/>
      <c r="D72" s="184" t="s">
        <v>1302</v>
      </c>
      <c r="E72" s="182" t="s">
        <v>103</v>
      </c>
      <c r="F72" s="183" t="s">
        <v>1303</v>
      </c>
    </row>
    <row r="73" spans="1:6" x14ac:dyDescent="0.3">
      <c r="A73" s="380"/>
      <c r="B73" s="380"/>
      <c r="C73" s="380"/>
      <c r="D73" s="184" t="s">
        <v>1304</v>
      </c>
      <c r="E73" s="182" t="s">
        <v>107</v>
      </c>
      <c r="F73" s="183" t="s">
        <v>1305</v>
      </c>
    </row>
    <row r="74" spans="1:6" x14ac:dyDescent="0.3">
      <c r="A74" s="380"/>
      <c r="B74" s="380"/>
      <c r="C74" s="380"/>
      <c r="D74" s="184" t="s">
        <v>1306</v>
      </c>
      <c r="E74" s="182" t="s">
        <v>101</v>
      </c>
      <c r="F74" s="183" t="s">
        <v>1307</v>
      </c>
    </row>
    <row r="75" spans="1:6" x14ac:dyDescent="0.3">
      <c r="A75" s="380"/>
      <c r="B75" s="380"/>
      <c r="C75" s="380"/>
      <c r="D75" s="184" t="s">
        <v>1308</v>
      </c>
      <c r="E75" s="182" t="s">
        <v>99</v>
      </c>
      <c r="F75" s="183" t="s">
        <v>1309</v>
      </c>
    </row>
    <row r="76" spans="1:6" ht="15.75" customHeight="1" x14ac:dyDescent="0.3">
      <c r="A76" s="380">
        <v>14</v>
      </c>
      <c r="B76" s="380" t="s">
        <v>219</v>
      </c>
      <c r="C76" s="381">
        <v>0.13332175925925926</v>
      </c>
      <c r="D76" s="184" t="s">
        <v>1310</v>
      </c>
      <c r="E76" s="182" t="s">
        <v>101</v>
      </c>
      <c r="F76" s="183" t="s">
        <v>1311</v>
      </c>
    </row>
    <row r="77" spans="1:6" x14ac:dyDescent="0.3">
      <c r="A77" s="380"/>
      <c r="B77" s="380"/>
      <c r="C77" s="380"/>
      <c r="D77" s="184" t="s">
        <v>1312</v>
      </c>
      <c r="E77" s="182" t="s">
        <v>107</v>
      </c>
      <c r="F77" s="183" t="s">
        <v>1313</v>
      </c>
    </row>
    <row r="78" spans="1:6" x14ac:dyDescent="0.3">
      <c r="A78" s="380"/>
      <c r="B78" s="380"/>
      <c r="C78" s="380"/>
      <c r="D78" s="184" t="s">
        <v>169</v>
      </c>
      <c r="E78" s="182" t="s">
        <v>99</v>
      </c>
      <c r="F78" s="183" t="s">
        <v>1314</v>
      </c>
    </row>
    <row r="79" spans="1:6" x14ac:dyDescent="0.3">
      <c r="A79" s="380"/>
      <c r="B79" s="380"/>
      <c r="C79" s="380"/>
      <c r="D79" s="184" t="s">
        <v>401</v>
      </c>
      <c r="E79" s="182" t="s">
        <v>105</v>
      </c>
      <c r="F79" s="183" t="s">
        <v>1315</v>
      </c>
    </row>
    <row r="80" spans="1:6" x14ac:dyDescent="0.3">
      <c r="A80" s="380"/>
      <c r="B80" s="380"/>
      <c r="C80" s="380"/>
      <c r="D80" s="184" t="s">
        <v>398</v>
      </c>
      <c r="E80" s="182" t="s">
        <v>103</v>
      </c>
      <c r="F80" s="183" t="s">
        <v>1316</v>
      </c>
    </row>
    <row r="81" spans="1:6" x14ac:dyDescent="0.3">
      <c r="A81" s="380">
        <v>15</v>
      </c>
      <c r="B81" s="380" t="s">
        <v>1317</v>
      </c>
      <c r="C81" s="381">
        <v>6.7418981481481483E-2</v>
      </c>
      <c r="D81" s="184" t="s">
        <v>195</v>
      </c>
      <c r="E81" s="182" t="s">
        <v>103</v>
      </c>
      <c r="F81" s="183" t="s">
        <v>1318</v>
      </c>
    </row>
    <row r="82" spans="1:6" x14ac:dyDescent="0.3">
      <c r="A82" s="380"/>
      <c r="B82" s="380"/>
      <c r="C82" s="380"/>
      <c r="D82" s="184" t="s">
        <v>1319</v>
      </c>
      <c r="E82" s="182" t="s">
        <v>107</v>
      </c>
      <c r="F82" s="183" t="s">
        <v>1320</v>
      </c>
    </row>
    <row r="83" spans="1:6" x14ac:dyDescent="0.3">
      <c r="A83" s="380"/>
      <c r="B83" s="380"/>
      <c r="C83" s="380"/>
      <c r="D83" s="184" t="s">
        <v>1321</v>
      </c>
      <c r="E83" s="182" t="s">
        <v>101</v>
      </c>
      <c r="F83" s="183" t="s">
        <v>1322</v>
      </c>
    </row>
    <row r="84" spans="1:6" x14ac:dyDescent="0.3">
      <c r="A84" s="380"/>
      <c r="B84" s="380"/>
      <c r="C84" s="380"/>
      <c r="D84" s="181" t="s">
        <v>197</v>
      </c>
      <c r="E84" s="182" t="s">
        <v>99</v>
      </c>
      <c r="F84" s="183" t="s">
        <v>39</v>
      </c>
    </row>
    <row r="85" spans="1:6" x14ac:dyDescent="0.3">
      <c r="A85" s="380">
        <v>16</v>
      </c>
      <c r="B85" s="380" t="s">
        <v>224</v>
      </c>
      <c r="C85" s="381">
        <v>3.5300925925925923E-2</v>
      </c>
      <c r="D85" s="181" t="s">
        <v>180</v>
      </c>
      <c r="E85" s="182" t="s">
        <v>99</v>
      </c>
      <c r="F85" s="183" t="s">
        <v>1323</v>
      </c>
    </row>
    <row r="86" spans="1:6" x14ac:dyDescent="0.3">
      <c r="A86" s="380"/>
      <c r="B86" s="380"/>
      <c r="C86" s="380"/>
      <c r="D86" s="181" t="s">
        <v>1324</v>
      </c>
      <c r="E86" s="182" t="s">
        <v>107</v>
      </c>
      <c r="F86" s="183" t="s">
        <v>1325</v>
      </c>
    </row>
    <row r="87" spans="1:6" x14ac:dyDescent="0.3">
      <c r="A87" s="380"/>
      <c r="B87" s="380"/>
      <c r="C87" s="380"/>
      <c r="D87" s="181" t="s">
        <v>181</v>
      </c>
      <c r="E87" s="182" t="s">
        <v>103</v>
      </c>
      <c r="F87" s="183" t="s">
        <v>39</v>
      </c>
    </row>
    <row r="88" spans="1:6" ht="15.75" customHeight="1" x14ac:dyDescent="0.3">
      <c r="A88" s="380">
        <v>17</v>
      </c>
      <c r="B88" s="380" t="s">
        <v>621</v>
      </c>
      <c r="C88" s="381">
        <v>7.8136574074074081E-2</v>
      </c>
      <c r="D88" s="184" t="s">
        <v>1326</v>
      </c>
      <c r="E88" s="182" t="s">
        <v>99</v>
      </c>
      <c r="F88" s="183" t="s">
        <v>1327</v>
      </c>
    </row>
    <row r="89" spans="1:6" x14ac:dyDescent="0.3">
      <c r="A89" s="380"/>
      <c r="B89" s="380"/>
      <c r="C89" s="380"/>
      <c r="D89" s="184" t="s">
        <v>1328</v>
      </c>
      <c r="E89" s="182" t="s">
        <v>107</v>
      </c>
      <c r="F89" s="183" t="s">
        <v>1329</v>
      </c>
    </row>
    <row r="90" spans="1:6" x14ac:dyDescent="0.3">
      <c r="A90" s="380"/>
      <c r="B90" s="380"/>
      <c r="C90" s="380"/>
      <c r="D90" s="184" t="s">
        <v>1330</v>
      </c>
      <c r="E90" s="182" t="s">
        <v>101</v>
      </c>
      <c r="F90" s="183" t="s">
        <v>39</v>
      </c>
    </row>
    <row r="91" spans="1:6" x14ac:dyDescent="0.3">
      <c r="A91" s="380"/>
      <c r="B91" s="380"/>
      <c r="C91" s="380"/>
      <c r="D91" s="184" t="s">
        <v>384</v>
      </c>
      <c r="E91" s="182" t="s">
        <v>103</v>
      </c>
      <c r="F91" s="183" t="s">
        <v>39</v>
      </c>
    </row>
    <row r="92" spans="1:6" ht="15.75" customHeight="1" x14ac:dyDescent="0.3">
      <c r="A92" s="380">
        <v>18</v>
      </c>
      <c r="B92" s="380" t="s">
        <v>217</v>
      </c>
      <c r="C92" s="381">
        <v>8.627314814814814E-2</v>
      </c>
      <c r="D92" s="184" t="s">
        <v>1331</v>
      </c>
      <c r="E92" s="182" t="s">
        <v>101</v>
      </c>
      <c r="F92" s="183" t="s">
        <v>1332</v>
      </c>
    </row>
    <row r="93" spans="1:6" x14ac:dyDescent="0.3">
      <c r="A93" s="380"/>
      <c r="B93" s="380"/>
      <c r="C93" s="380"/>
      <c r="D93" s="184" t="s">
        <v>1333</v>
      </c>
      <c r="E93" s="182" t="s">
        <v>107</v>
      </c>
      <c r="F93" s="183" t="s">
        <v>1334</v>
      </c>
    </row>
    <row r="94" spans="1:6" x14ac:dyDescent="0.3">
      <c r="A94" s="380"/>
      <c r="B94" s="380"/>
      <c r="C94" s="380"/>
      <c r="D94" s="184" t="s">
        <v>1335</v>
      </c>
      <c r="E94" s="182" t="s">
        <v>105</v>
      </c>
      <c r="F94" s="183" t="s">
        <v>39</v>
      </c>
    </row>
    <row r="95" spans="1:6" x14ac:dyDescent="0.3">
      <c r="A95" s="380">
        <v>19</v>
      </c>
      <c r="B95" s="380" t="s">
        <v>622</v>
      </c>
      <c r="C95" s="381">
        <v>3.5092592592592592E-2</v>
      </c>
      <c r="D95" s="184" t="s">
        <v>1336</v>
      </c>
      <c r="E95" s="182" t="s">
        <v>105</v>
      </c>
      <c r="F95" s="183" t="s">
        <v>1337</v>
      </c>
    </row>
    <row r="96" spans="1:6" x14ac:dyDescent="0.3">
      <c r="A96" s="380"/>
      <c r="B96" s="380"/>
      <c r="C96" s="380"/>
      <c r="D96" s="184" t="s">
        <v>1338</v>
      </c>
      <c r="E96" s="182" t="s">
        <v>107</v>
      </c>
      <c r="F96" s="183" t="s">
        <v>39</v>
      </c>
    </row>
    <row r="97" spans="1:6" x14ac:dyDescent="0.3">
      <c r="A97" s="380"/>
      <c r="B97" s="380"/>
      <c r="C97" s="380"/>
      <c r="D97" s="184" t="s">
        <v>1339</v>
      </c>
      <c r="E97" s="182" t="s">
        <v>101</v>
      </c>
      <c r="F97" s="183" t="s">
        <v>39</v>
      </c>
    </row>
    <row r="98" spans="1:6" x14ac:dyDescent="0.3">
      <c r="A98" s="380"/>
      <c r="B98" s="380"/>
      <c r="C98" s="380"/>
      <c r="D98" s="184" t="s">
        <v>1340</v>
      </c>
      <c r="E98" s="182" t="s">
        <v>99</v>
      </c>
      <c r="F98" s="183" t="s">
        <v>39</v>
      </c>
    </row>
    <row r="99" spans="1:6" x14ac:dyDescent="0.3">
      <c r="A99" s="380"/>
      <c r="B99" s="382"/>
      <c r="C99" s="382"/>
      <c r="D99" s="184" t="s">
        <v>1341</v>
      </c>
      <c r="E99" s="182" t="s">
        <v>103</v>
      </c>
      <c r="F99" s="183" t="s">
        <v>39</v>
      </c>
    </row>
    <row r="101" spans="1:6" ht="23.4" x14ac:dyDescent="0.3">
      <c r="A101" s="171" t="s">
        <v>231</v>
      </c>
      <c r="B101" s="172"/>
    </row>
    <row r="102" spans="1:6" ht="15.6" x14ac:dyDescent="0.3">
      <c r="A102" s="144" t="s">
        <v>1342</v>
      </c>
      <c r="B102" s="172"/>
      <c r="C102" s="137"/>
      <c r="D102" s="137"/>
      <c r="E102" s="138"/>
      <c r="F102" s="137"/>
    </row>
    <row r="103" spans="1:6" x14ac:dyDescent="0.3">
      <c r="A103" s="137"/>
      <c r="B103" s="137"/>
      <c r="C103" s="137"/>
      <c r="D103" s="137"/>
      <c r="E103" s="138"/>
      <c r="F103" s="137"/>
    </row>
    <row r="104" spans="1:6" ht="15.75" customHeight="1" x14ac:dyDescent="0.3">
      <c r="A104" s="379" t="s">
        <v>2</v>
      </c>
      <c r="B104" s="379"/>
      <c r="C104" s="379"/>
      <c r="D104" s="379" t="s">
        <v>3</v>
      </c>
      <c r="E104" s="379"/>
      <c r="F104" s="379"/>
    </row>
    <row r="105" spans="1:6" x14ac:dyDescent="0.3">
      <c r="A105" s="12" t="s">
        <v>206</v>
      </c>
      <c r="B105" s="12" t="s">
        <v>207</v>
      </c>
      <c r="C105" s="12" t="s">
        <v>204</v>
      </c>
      <c r="D105" s="12" t="s">
        <v>208</v>
      </c>
      <c r="E105" s="12" t="s">
        <v>205</v>
      </c>
      <c r="F105" s="12" t="s">
        <v>204</v>
      </c>
    </row>
    <row r="106" spans="1:6" ht="15.75" customHeight="1" x14ac:dyDescent="0.3">
      <c r="A106" s="380">
        <v>1</v>
      </c>
      <c r="B106" s="380" t="s">
        <v>210</v>
      </c>
      <c r="C106" s="381">
        <v>4.6770833333333338E-2</v>
      </c>
      <c r="D106" s="181" t="s">
        <v>244</v>
      </c>
      <c r="E106" s="182" t="s">
        <v>12</v>
      </c>
      <c r="F106" s="183" t="s">
        <v>1343</v>
      </c>
    </row>
    <row r="107" spans="1:6" x14ac:dyDescent="0.3">
      <c r="A107" s="380"/>
      <c r="B107" s="380"/>
      <c r="C107" s="380"/>
      <c r="D107" s="181" t="s">
        <v>15</v>
      </c>
      <c r="E107" s="182" t="s">
        <v>4</v>
      </c>
      <c r="F107" s="183" t="s">
        <v>1344</v>
      </c>
    </row>
    <row r="108" spans="1:6" x14ac:dyDescent="0.3">
      <c r="A108" s="380"/>
      <c r="B108" s="380"/>
      <c r="C108" s="380"/>
      <c r="D108" s="181" t="s">
        <v>245</v>
      </c>
      <c r="E108" s="182" t="s">
        <v>8</v>
      </c>
      <c r="F108" s="183" t="s">
        <v>1345</v>
      </c>
    </row>
    <row r="109" spans="1:6" x14ac:dyDescent="0.3">
      <c r="A109" s="380"/>
      <c r="B109" s="380"/>
      <c r="C109" s="380"/>
      <c r="D109" s="181" t="s">
        <v>496</v>
      </c>
      <c r="E109" s="182" t="s">
        <v>10</v>
      </c>
      <c r="F109" s="183" t="s">
        <v>1346</v>
      </c>
    </row>
    <row r="110" spans="1:6" x14ac:dyDescent="0.3">
      <c r="A110" s="380"/>
      <c r="B110" s="380"/>
      <c r="C110" s="380"/>
      <c r="D110" s="181" t="s">
        <v>17</v>
      </c>
      <c r="E110" s="182" t="s">
        <v>6</v>
      </c>
      <c r="F110" s="183" t="s">
        <v>1347</v>
      </c>
    </row>
    <row r="111" spans="1:6" x14ac:dyDescent="0.3">
      <c r="A111" s="380">
        <v>2</v>
      </c>
      <c r="B111" s="380" t="s">
        <v>613</v>
      </c>
      <c r="C111" s="381">
        <v>4.7708333333333332E-2</v>
      </c>
      <c r="D111" s="181" t="s">
        <v>1348</v>
      </c>
      <c r="E111" s="182" t="s">
        <v>8</v>
      </c>
      <c r="F111" s="183" t="s">
        <v>1349</v>
      </c>
    </row>
    <row r="112" spans="1:6" x14ac:dyDescent="0.3">
      <c r="A112" s="380"/>
      <c r="B112" s="380"/>
      <c r="C112" s="380"/>
      <c r="D112" s="181" t="s">
        <v>1350</v>
      </c>
      <c r="E112" s="182" t="s">
        <v>4</v>
      </c>
      <c r="F112" s="183" t="s">
        <v>1351</v>
      </c>
    </row>
    <row r="113" spans="1:6" x14ac:dyDescent="0.3">
      <c r="A113" s="380"/>
      <c r="B113" s="380"/>
      <c r="C113" s="380"/>
      <c r="D113" s="181" t="s">
        <v>1352</v>
      </c>
      <c r="E113" s="182" t="s">
        <v>6</v>
      </c>
      <c r="F113" s="183" t="s">
        <v>1353</v>
      </c>
    </row>
    <row r="114" spans="1:6" x14ac:dyDescent="0.3">
      <c r="A114" s="380"/>
      <c r="B114" s="380"/>
      <c r="C114" s="380"/>
      <c r="D114" s="184" t="s">
        <v>1354</v>
      </c>
      <c r="E114" s="182" t="s">
        <v>12</v>
      </c>
      <c r="F114" s="183" t="s">
        <v>1355</v>
      </c>
    </row>
    <row r="115" spans="1:6" x14ac:dyDescent="0.3">
      <c r="A115" s="380"/>
      <c r="B115" s="380"/>
      <c r="C115" s="380"/>
      <c r="D115" s="181" t="s">
        <v>1356</v>
      </c>
      <c r="E115" s="182" t="s">
        <v>10</v>
      </c>
      <c r="F115" s="183" t="s">
        <v>39</v>
      </c>
    </row>
    <row r="116" spans="1:6" ht="15.75" customHeight="1" x14ac:dyDescent="0.3">
      <c r="A116" s="380">
        <v>3</v>
      </c>
      <c r="B116" s="380" t="s">
        <v>1002</v>
      </c>
      <c r="C116" s="381">
        <v>5.0706018518518518E-2</v>
      </c>
      <c r="D116" s="181" t="s">
        <v>45</v>
      </c>
      <c r="E116" s="182" t="s">
        <v>8</v>
      </c>
      <c r="F116" s="183" t="s">
        <v>1357</v>
      </c>
    </row>
    <row r="117" spans="1:6" x14ac:dyDescent="0.3">
      <c r="A117" s="380"/>
      <c r="B117" s="380"/>
      <c r="C117" s="380"/>
      <c r="D117" s="181" t="s">
        <v>47</v>
      </c>
      <c r="E117" s="182" t="s">
        <v>6</v>
      </c>
      <c r="F117" s="183" t="s">
        <v>1358</v>
      </c>
    </row>
    <row r="118" spans="1:6" x14ac:dyDescent="0.3">
      <c r="A118" s="380"/>
      <c r="B118" s="380"/>
      <c r="C118" s="380"/>
      <c r="D118" s="181" t="s">
        <v>1359</v>
      </c>
      <c r="E118" s="182" t="s">
        <v>4</v>
      </c>
      <c r="F118" s="183" t="s">
        <v>1360</v>
      </c>
    </row>
    <row r="119" spans="1:6" x14ac:dyDescent="0.3">
      <c r="A119" s="380"/>
      <c r="B119" s="380"/>
      <c r="C119" s="380"/>
      <c r="D119" s="181" t="s">
        <v>49</v>
      </c>
      <c r="E119" s="182" t="s">
        <v>12</v>
      </c>
      <c r="F119" s="183" t="s">
        <v>1361</v>
      </c>
    </row>
    <row r="120" spans="1:6" x14ac:dyDescent="0.3">
      <c r="A120" s="380"/>
      <c r="B120" s="380"/>
      <c r="C120" s="380"/>
      <c r="D120" s="181" t="s">
        <v>46</v>
      </c>
      <c r="E120" s="182" t="s">
        <v>10</v>
      </c>
      <c r="F120" s="183" t="s">
        <v>1362</v>
      </c>
    </row>
    <row r="121" spans="1:6" ht="15.75" customHeight="1" x14ac:dyDescent="0.3">
      <c r="A121" s="380">
        <v>4</v>
      </c>
      <c r="B121" s="380" t="s">
        <v>225</v>
      </c>
      <c r="C121" s="381">
        <v>5.1319444444444445E-2</v>
      </c>
      <c r="D121" s="184" t="s">
        <v>36</v>
      </c>
      <c r="E121" s="182" t="s">
        <v>8</v>
      </c>
      <c r="F121" s="183" t="s">
        <v>1363</v>
      </c>
    </row>
    <row r="122" spans="1:6" x14ac:dyDescent="0.3">
      <c r="A122" s="380"/>
      <c r="B122" s="380"/>
      <c r="C122" s="380"/>
      <c r="D122" s="184" t="s">
        <v>498</v>
      </c>
      <c r="E122" s="182" t="s">
        <v>10</v>
      </c>
      <c r="F122" s="183" t="s">
        <v>1364</v>
      </c>
    </row>
    <row r="123" spans="1:6" x14ac:dyDescent="0.3">
      <c r="A123" s="380"/>
      <c r="B123" s="380"/>
      <c r="C123" s="380"/>
      <c r="D123" s="181" t="s">
        <v>502</v>
      </c>
      <c r="E123" s="182" t="s">
        <v>4</v>
      </c>
      <c r="F123" s="183" t="s">
        <v>1365</v>
      </c>
    </row>
    <row r="124" spans="1:6" x14ac:dyDescent="0.3">
      <c r="A124" s="380"/>
      <c r="B124" s="380"/>
      <c r="C124" s="380"/>
      <c r="D124" s="181" t="s">
        <v>504</v>
      </c>
      <c r="E124" s="182" t="s">
        <v>6</v>
      </c>
      <c r="F124" s="183" t="s">
        <v>1366</v>
      </c>
    </row>
    <row r="125" spans="1:6" x14ac:dyDescent="0.3">
      <c r="A125" s="380">
        <v>5</v>
      </c>
      <c r="B125" s="380" t="s">
        <v>1367</v>
      </c>
      <c r="C125" s="381">
        <v>5.3368055555555551E-2</v>
      </c>
      <c r="D125" s="184" t="s">
        <v>1368</v>
      </c>
      <c r="E125" s="182" t="s">
        <v>8</v>
      </c>
      <c r="F125" s="183" t="s">
        <v>1369</v>
      </c>
    </row>
    <row r="126" spans="1:6" x14ac:dyDescent="0.3">
      <c r="A126" s="380"/>
      <c r="B126" s="380"/>
      <c r="C126" s="380"/>
      <c r="D126" s="184" t="s">
        <v>1370</v>
      </c>
      <c r="E126" s="182" t="s">
        <v>6</v>
      </c>
      <c r="F126" s="183" t="s">
        <v>1371</v>
      </c>
    </row>
    <row r="127" spans="1:6" x14ac:dyDescent="0.3">
      <c r="A127" s="380"/>
      <c r="B127" s="380"/>
      <c r="C127" s="380"/>
      <c r="D127" s="184" t="s">
        <v>1372</v>
      </c>
      <c r="E127" s="182" t="s">
        <v>12</v>
      </c>
      <c r="F127" s="183" t="s">
        <v>1373</v>
      </c>
    </row>
    <row r="128" spans="1:6" x14ac:dyDescent="0.3">
      <c r="A128" s="380"/>
      <c r="B128" s="380"/>
      <c r="C128" s="380"/>
      <c r="D128" s="184" t="s">
        <v>1374</v>
      </c>
      <c r="E128" s="182" t="s">
        <v>10</v>
      </c>
      <c r="F128" s="183" t="s">
        <v>1375</v>
      </c>
    </row>
    <row r="129" spans="1:6" x14ac:dyDescent="0.3">
      <c r="A129" s="380"/>
      <c r="B129" s="380"/>
      <c r="C129" s="380"/>
      <c r="D129" s="184" t="s">
        <v>1376</v>
      </c>
      <c r="E129" s="182" t="s">
        <v>4</v>
      </c>
      <c r="F129" s="183" t="s">
        <v>1377</v>
      </c>
    </row>
    <row r="130" spans="1:6" ht="15.75" customHeight="1" x14ac:dyDescent="0.3">
      <c r="A130" s="380">
        <v>6</v>
      </c>
      <c r="B130" s="380" t="s">
        <v>209</v>
      </c>
      <c r="C130" s="381">
        <v>5.5115740740740743E-2</v>
      </c>
      <c r="D130" s="181" t="s">
        <v>247</v>
      </c>
      <c r="E130" s="182" t="s">
        <v>12</v>
      </c>
      <c r="F130" s="183" t="s">
        <v>1378</v>
      </c>
    </row>
    <row r="131" spans="1:6" x14ac:dyDescent="0.3">
      <c r="A131" s="380"/>
      <c r="B131" s="380"/>
      <c r="C131" s="380"/>
      <c r="D131" s="181" t="s">
        <v>246</v>
      </c>
      <c r="E131" s="182" t="s">
        <v>8</v>
      </c>
      <c r="F131" s="183" t="s">
        <v>1379</v>
      </c>
    </row>
    <row r="132" spans="1:6" x14ac:dyDescent="0.3">
      <c r="A132" s="380"/>
      <c r="B132" s="380"/>
      <c r="C132" s="380"/>
      <c r="D132" s="184" t="s">
        <v>1380</v>
      </c>
      <c r="E132" s="182" t="s">
        <v>4</v>
      </c>
      <c r="F132" s="183" t="s">
        <v>1381</v>
      </c>
    </row>
    <row r="133" spans="1:6" x14ac:dyDescent="0.3">
      <c r="A133" s="380"/>
      <c r="B133" s="380"/>
      <c r="C133" s="380"/>
      <c r="D133" s="181" t="s">
        <v>530</v>
      </c>
      <c r="E133" s="182" t="s">
        <v>6</v>
      </c>
      <c r="F133" s="183" t="s">
        <v>1382</v>
      </c>
    </row>
    <row r="134" spans="1:6" x14ac:dyDescent="0.3">
      <c r="A134" s="380"/>
      <c r="B134" s="380"/>
      <c r="C134" s="380"/>
      <c r="D134" s="184" t="s">
        <v>1383</v>
      </c>
      <c r="E134" s="182" t="s">
        <v>4</v>
      </c>
      <c r="F134" s="183" t="s">
        <v>567</v>
      </c>
    </row>
    <row r="135" spans="1:6" x14ac:dyDescent="0.3">
      <c r="A135" s="380">
        <v>7</v>
      </c>
      <c r="B135" s="380" t="s">
        <v>775</v>
      </c>
      <c r="C135" s="381">
        <v>6.0486111111111109E-2</v>
      </c>
      <c r="D135" s="181" t="s">
        <v>90</v>
      </c>
      <c r="E135" s="182" t="s">
        <v>10</v>
      </c>
      <c r="F135" s="183" t="s">
        <v>1384</v>
      </c>
    </row>
    <row r="136" spans="1:6" x14ac:dyDescent="0.3">
      <c r="A136" s="380"/>
      <c r="B136" s="380"/>
      <c r="C136" s="380"/>
      <c r="D136" s="181" t="s">
        <v>87</v>
      </c>
      <c r="E136" s="182" t="s">
        <v>4</v>
      </c>
      <c r="F136" s="183" t="s">
        <v>1385</v>
      </c>
    </row>
    <row r="137" spans="1:6" x14ac:dyDescent="0.3">
      <c r="A137" s="380"/>
      <c r="B137" s="380"/>
      <c r="C137" s="380"/>
      <c r="D137" s="181" t="s">
        <v>89</v>
      </c>
      <c r="E137" s="182" t="s">
        <v>6</v>
      </c>
      <c r="F137" s="183" t="s">
        <v>1386</v>
      </c>
    </row>
    <row r="138" spans="1:6" x14ac:dyDescent="0.3">
      <c r="A138" s="380"/>
      <c r="B138" s="380"/>
      <c r="C138" s="380"/>
      <c r="D138" s="184" t="s">
        <v>1387</v>
      </c>
      <c r="E138" s="182" t="s">
        <v>8</v>
      </c>
      <c r="F138" s="183" t="s">
        <v>1388</v>
      </c>
    </row>
    <row r="139" spans="1:6" x14ac:dyDescent="0.3">
      <c r="A139" s="380">
        <v>8</v>
      </c>
      <c r="B139" s="380" t="s">
        <v>241</v>
      </c>
      <c r="C139" s="381">
        <v>6.1504629629629631E-2</v>
      </c>
      <c r="D139" s="181" t="s">
        <v>1389</v>
      </c>
      <c r="E139" s="182" t="s">
        <v>10</v>
      </c>
      <c r="F139" s="183" t="s">
        <v>1390</v>
      </c>
    </row>
    <row r="140" spans="1:6" x14ac:dyDescent="0.3">
      <c r="A140" s="380"/>
      <c r="B140" s="380"/>
      <c r="C140" s="380"/>
      <c r="D140" s="184" t="s">
        <v>1391</v>
      </c>
      <c r="E140" s="182" t="s">
        <v>8</v>
      </c>
      <c r="F140" s="183" t="s">
        <v>1392</v>
      </c>
    </row>
    <row r="141" spans="1:6" x14ac:dyDescent="0.3">
      <c r="A141" s="380"/>
      <c r="B141" s="380"/>
      <c r="C141" s="380"/>
      <c r="D141" s="184" t="s">
        <v>1393</v>
      </c>
      <c r="E141" s="182" t="s">
        <v>6</v>
      </c>
      <c r="F141" s="183" t="s">
        <v>1394</v>
      </c>
    </row>
    <row r="142" spans="1:6" x14ac:dyDescent="0.3">
      <c r="A142" s="380"/>
      <c r="B142" s="380"/>
      <c r="C142" s="380"/>
      <c r="D142" s="184" t="s">
        <v>1395</v>
      </c>
      <c r="E142" s="182" t="s">
        <v>4</v>
      </c>
      <c r="F142" s="183" t="s">
        <v>1396</v>
      </c>
    </row>
    <row r="143" spans="1:6" ht="15.75" customHeight="1" x14ac:dyDescent="0.3">
      <c r="A143" s="380">
        <v>9</v>
      </c>
      <c r="B143" s="380" t="s">
        <v>213</v>
      </c>
      <c r="C143" s="381">
        <v>6.340277777777778E-2</v>
      </c>
      <c r="D143" s="181" t="s">
        <v>1397</v>
      </c>
      <c r="E143" s="182" t="s">
        <v>12</v>
      </c>
      <c r="F143" s="183" t="s">
        <v>1398</v>
      </c>
    </row>
    <row r="144" spans="1:6" x14ac:dyDescent="0.3">
      <c r="A144" s="380"/>
      <c r="B144" s="380"/>
      <c r="C144" s="380"/>
      <c r="D144" s="184" t="s">
        <v>1399</v>
      </c>
      <c r="E144" s="182" t="s">
        <v>6</v>
      </c>
      <c r="F144" s="183" t="s">
        <v>1400</v>
      </c>
    </row>
    <row r="145" spans="1:6" x14ac:dyDescent="0.3">
      <c r="A145" s="380"/>
      <c r="B145" s="380"/>
      <c r="C145" s="380"/>
      <c r="D145" s="181" t="s">
        <v>1401</v>
      </c>
      <c r="E145" s="182" t="s">
        <v>8</v>
      </c>
      <c r="F145" s="183" t="s">
        <v>1402</v>
      </c>
    </row>
    <row r="146" spans="1:6" x14ac:dyDescent="0.3">
      <c r="A146" s="380"/>
      <c r="B146" s="380"/>
      <c r="C146" s="380"/>
      <c r="D146" s="184" t="s">
        <v>1403</v>
      </c>
      <c r="E146" s="182" t="s">
        <v>4</v>
      </c>
      <c r="F146" s="183" t="s">
        <v>1404</v>
      </c>
    </row>
    <row r="147" spans="1:6" x14ac:dyDescent="0.3">
      <c r="A147" s="380"/>
      <c r="B147" s="380"/>
      <c r="C147" s="380"/>
      <c r="D147" s="181" t="s">
        <v>1405</v>
      </c>
      <c r="E147" s="182" t="s">
        <v>10</v>
      </c>
      <c r="F147" s="183" t="s">
        <v>1406</v>
      </c>
    </row>
    <row r="148" spans="1:6" ht="15.75" customHeight="1" x14ac:dyDescent="0.3">
      <c r="A148" s="380">
        <v>10</v>
      </c>
      <c r="B148" s="380" t="s">
        <v>339</v>
      </c>
      <c r="C148" s="381">
        <v>7.1018518518518522E-2</v>
      </c>
      <c r="D148" s="181" t="s">
        <v>1407</v>
      </c>
      <c r="E148" s="182" t="s">
        <v>10</v>
      </c>
      <c r="F148" s="183" t="s">
        <v>1408</v>
      </c>
    </row>
    <row r="149" spans="1:6" x14ac:dyDescent="0.3">
      <c r="A149" s="380"/>
      <c r="B149" s="380"/>
      <c r="C149" s="380"/>
      <c r="D149" s="184" t="s">
        <v>1409</v>
      </c>
      <c r="E149" s="182" t="s">
        <v>8</v>
      </c>
      <c r="F149" s="183" t="s">
        <v>1410</v>
      </c>
    </row>
    <row r="150" spans="1:6" x14ac:dyDescent="0.3">
      <c r="A150" s="380"/>
      <c r="B150" s="380"/>
      <c r="C150" s="380"/>
      <c r="D150" s="184" t="s">
        <v>1411</v>
      </c>
      <c r="E150" s="182" t="s">
        <v>12</v>
      </c>
      <c r="F150" s="183" t="s">
        <v>1412</v>
      </c>
    </row>
    <row r="151" spans="1:6" x14ac:dyDescent="0.3">
      <c r="A151" s="380"/>
      <c r="B151" s="380"/>
      <c r="C151" s="380"/>
      <c r="D151" s="184" t="s">
        <v>1413</v>
      </c>
      <c r="E151" s="182" t="s">
        <v>6</v>
      </c>
      <c r="F151" s="183" t="s">
        <v>1414</v>
      </c>
    </row>
    <row r="152" spans="1:6" x14ac:dyDescent="0.3">
      <c r="A152" s="380"/>
      <c r="B152" s="380"/>
      <c r="C152" s="380"/>
      <c r="D152" s="184" t="s">
        <v>1415</v>
      </c>
      <c r="E152" s="182" t="s">
        <v>4</v>
      </c>
      <c r="F152" s="183" t="s">
        <v>1416</v>
      </c>
    </row>
    <row r="153" spans="1:6" x14ac:dyDescent="0.3">
      <c r="A153" s="380">
        <v>11</v>
      </c>
      <c r="B153" s="380" t="s">
        <v>305</v>
      </c>
      <c r="C153" s="381">
        <v>8.2696759259259262E-2</v>
      </c>
      <c r="D153" s="181" t="s">
        <v>600</v>
      </c>
      <c r="E153" s="182" t="s">
        <v>4</v>
      </c>
      <c r="F153" s="183" t="s">
        <v>1417</v>
      </c>
    </row>
    <row r="154" spans="1:6" x14ac:dyDescent="0.3">
      <c r="A154" s="380"/>
      <c r="B154" s="380"/>
      <c r="C154" s="380"/>
      <c r="D154" s="184" t="s">
        <v>1418</v>
      </c>
      <c r="E154" s="182" t="s">
        <v>12</v>
      </c>
      <c r="F154" s="183" t="s">
        <v>1419</v>
      </c>
    </row>
    <row r="155" spans="1:6" x14ac:dyDescent="0.3">
      <c r="A155" s="380"/>
      <c r="B155" s="380"/>
      <c r="C155" s="380"/>
      <c r="D155" s="184" t="s">
        <v>1420</v>
      </c>
      <c r="E155" s="182" t="s">
        <v>8</v>
      </c>
      <c r="F155" s="183" t="s">
        <v>1421</v>
      </c>
    </row>
    <row r="156" spans="1:6" x14ac:dyDescent="0.3">
      <c r="A156" s="380"/>
      <c r="B156" s="380"/>
      <c r="C156" s="380"/>
      <c r="D156" s="181" t="s">
        <v>1422</v>
      </c>
      <c r="E156" s="182" t="s">
        <v>6</v>
      </c>
      <c r="F156" s="183" t="s">
        <v>1423</v>
      </c>
    </row>
    <row r="157" spans="1:6" x14ac:dyDescent="0.3">
      <c r="A157" s="380"/>
      <c r="B157" s="380"/>
      <c r="C157" s="380"/>
      <c r="D157" s="184" t="s">
        <v>1424</v>
      </c>
      <c r="E157" s="182" t="s">
        <v>10</v>
      </c>
      <c r="F157" s="183" t="s">
        <v>1425</v>
      </c>
    </row>
    <row r="158" spans="1:6" ht="15.75" customHeight="1" x14ac:dyDescent="0.3">
      <c r="A158" s="380">
        <v>12</v>
      </c>
      <c r="B158" s="380" t="s">
        <v>1317</v>
      </c>
      <c r="C158" s="381">
        <v>8.2974537037037041E-2</v>
      </c>
      <c r="D158" s="181" t="s">
        <v>96</v>
      </c>
      <c r="E158" s="182" t="s">
        <v>12</v>
      </c>
      <c r="F158" s="183" t="s">
        <v>1426</v>
      </c>
    </row>
    <row r="159" spans="1:6" x14ac:dyDescent="0.3">
      <c r="A159" s="380"/>
      <c r="B159" s="380"/>
      <c r="C159" s="380"/>
      <c r="D159" s="184" t="s">
        <v>1427</v>
      </c>
      <c r="E159" s="182" t="s">
        <v>6</v>
      </c>
      <c r="F159" s="183" t="s">
        <v>1428</v>
      </c>
    </row>
    <row r="160" spans="1:6" x14ac:dyDescent="0.3">
      <c r="A160" s="380"/>
      <c r="B160" s="380"/>
      <c r="C160" s="380"/>
      <c r="D160" s="184" t="s">
        <v>1429</v>
      </c>
      <c r="E160" s="182" t="s">
        <v>8</v>
      </c>
      <c r="F160" s="183" t="s">
        <v>1430</v>
      </c>
    </row>
    <row r="161" spans="1:6" x14ac:dyDescent="0.3">
      <c r="A161" s="380"/>
      <c r="B161" s="380"/>
      <c r="C161" s="380"/>
      <c r="D161" s="184" t="s">
        <v>1431</v>
      </c>
      <c r="E161" s="182" t="s">
        <v>10</v>
      </c>
      <c r="F161" s="183" t="s">
        <v>1432</v>
      </c>
    </row>
    <row r="162" spans="1:6" x14ac:dyDescent="0.3">
      <c r="A162" s="380"/>
      <c r="B162" s="380"/>
      <c r="C162" s="380"/>
      <c r="D162" s="184" t="s">
        <v>1433</v>
      </c>
      <c r="E162" s="182" t="s">
        <v>4</v>
      </c>
      <c r="F162" s="183" t="s">
        <v>1434</v>
      </c>
    </row>
    <row r="163" spans="1:6" x14ac:dyDescent="0.3">
      <c r="A163" s="380">
        <v>13</v>
      </c>
      <c r="B163" s="380" t="s">
        <v>619</v>
      </c>
      <c r="C163" s="381">
        <v>0.12383101851851852</v>
      </c>
      <c r="D163" s="184" t="s">
        <v>563</v>
      </c>
      <c r="E163" s="182" t="s">
        <v>4</v>
      </c>
      <c r="F163" s="183" t="s">
        <v>1435</v>
      </c>
    </row>
    <row r="164" spans="1:6" x14ac:dyDescent="0.3">
      <c r="A164" s="380"/>
      <c r="B164" s="380"/>
      <c r="C164" s="380"/>
      <c r="D164" s="184" t="s">
        <v>1436</v>
      </c>
      <c r="E164" s="182" t="s">
        <v>6</v>
      </c>
      <c r="F164" s="183" t="s">
        <v>1437</v>
      </c>
    </row>
    <row r="165" spans="1:6" x14ac:dyDescent="0.3">
      <c r="A165" s="380"/>
      <c r="B165" s="380"/>
      <c r="C165" s="380"/>
      <c r="D165" s="184" t="s">
        <v>1438</v>
      </c>
      <c r="E165" s="182" t="s">
        <v>8</v>
      </c>
      <c r="F165" s="183" t="s">
        <v>1439</v>
      </c>
    </row>
    <row r="166" spans="1:6" x14ac:dyDescent="0.3">
      <c r="A166" s="380"/>
      <c r="B166" s="380"/>
      <c r="C166" s="380"/>
      <c r="D166" s="184" t="s">
        <v>1440</v>
      </c>
      <c r="E166" s="182" t="s">
        <v>12</v>
      </c>
      <c r="F166" s="183" t="s">
        <v>1441</v>
      </c>
    </row>
    <row r="167" spans="1:6" x14ac:dyDescent="0.3">
      <c r="A167" s="380"/>
      <c r="B167" s="380"/>
      <c r="C167" s="380"/>
      <c r="D167" s="184" t="s">
        <v>1442</v>
      </c>
      <c r="E167" s="182" t="s">
        <v>10</v>
      </c>
      <c r="F167" s="183" t="s">
        <v>39</v>
      </c>
    </row>
    <row r="168" spans="1:6" ht="15.75" customHeight="1" x14ac:dyDescent="0.3">
      <c r="A168" s="380">
        <v>14</v>
      </c>
      <c r="B168" s="380" t="s">
        <v>1443</v>
      </c>
      <c r="C168" s="381">
        <v>0.12454861111111111</v>
      </c>
      <c r="D168" s="184" t="s">
        <v>70</v>
      </c>
      <c r="E168" s="182" t="s">
        <v>10</v>
      </c>
      <c r="F168" s="183" t="s">
        <v>1444</v>
      </c>
    </row>
    <row r="169" spans="1:6" x14ac:dyDescent="0.3">
      <c r="A169" s="380"/>
      <c r="B169" s="380"/>
      <c r="C169" s="380"/>
      <c r="D169" s="184" t="s">
        <v>69</v>
      </c>
      <c r="E169" s="182" t="s">
        <v>4</v>
      </c>
      <c r="F169" s="183" t="s">
        <v>1445</v>
      </c>
    </row>
    <row r="170" spans="1:6" x14ac:dyDescent="0.3">
      <c r="A170" s="380"/>
      <c r="B170" s="380"/>
      <c r="C170" s="380"/>
      <c r="D170" s="184" t="s">
        <v>71</v>
      </c>
      <c r="E170" s="182" t="s">
        <v>6</v>
      </c>
      <c r="F170" s="183" t="s">
        <v>1446</v>
      </c>
    </row>
    <row r="171" spans="1:6" x14ac:dyDescent="0.3">
      <c r="A171" s="380"/>
      <c r="B171" s="380"/>
      <c r="C171" s="380"/>
      <c r="D171" s="184" t="s">
        <v>584</v>
      </c>
      <c r="E171" s="182" t="s">
        <v>12</v>
      </c>
      <c r="F171" s="183" t="s">
        <v>1447</v>
      </c>
    </row>
    <row r="172" spans="1:6" x14ac:dyDescent="0.3">
      <c r="A172" s="380"/>
      <c r="B172" s="380"/>
      <c r="C172" s="380"/>
      <c r="D172" s="184" t="s">
        <v>586</v>
      </c>
      <c r="E172" s="182" t="s">
        <v>8</v>
      </c>
      <c r="F172" s="183" t="s">
        <v>1448</v>
      </c>
    </row>
    <row r="173" spans="1:6" x14ac:dyDescent="0.3">
      <c r="A173" s="380">
        <v>15</v>
      </c>
      <c r="B173" s="380" t="s">
        <v>1290</v>
      </c>
      <c r="C173" s="381">
        <v>9.4953703703703707E-2</v>
      </c>
      <c r="D173" s="184" t="s">
        <v>1449</v>
      </c>
      <c r="E173" s="182" t="s">
        <v>12</v>
      </c>
      <c r="F173" s="183" t="s">
        <v>1450</v>
      </c>
    </row>
    <row r="174" spans="1:6" x14ac:dyDescent="0.3">
      <c r="A174" s="380"/>
      <c r="B174" s="380"/>
      <c r="C174" s="380"/>
      <c r="D174" s="184" t="s">
        <v>1451</v>
      </c>
      <c r="E174" s="182" t="s">
        <v>6</v>
      </c>
      <c r="F174" s="183" t="s">
        <v>1452</v>
      </c>
    </row>
    <row r="175" spans="1:6" x14ac:dyDescent="0.3">
      <c r="A175" s="380"/>
      <c r="B175" s="380"/>
      <c r="C175" s="380"/>
      <c r="D175" s="184" t="s">
        <v>1453</v>
      </c>
      <c r="E175" s="182" t="s">
        <v>10</v>
      </c>
      <c r="F175" s="183" t="s">
        <v>1454</v>
      </c>
    </row>
    <row r="176" spans="1:6" x14ac:dyDescent="0.3">
      <c r="A176" s="380"/>
      <c r="B176" s="380"/>
      <c r="C176" s="380"/>
      <c r="D176" s="184" t="s">
        <v>1455</v>
      </c>
      <c r="E176" s="182" t="s">
        <v>8</v>
      </c>
      <c r="F176" s="183" t="s">
        <v>39</v>
      </c>
    </row>
    <row r="177" spans="1:6" x14ac:dyDescent="0.3">
      <c r="A177" s="380"/>
      <c r="B177" s="380"/>
      <c r="C177" s="380"/>
      <c r="D177" s="184" t="s">
        <v>1456</v>
      </c>
      <c r="E177" s="182" t="s">
        <v>4</v>
      </c>
      <c r="F177" s="183" t="s">
        <v>39</v>
      </c>
    </row>
    <row r="178" spans="1:6" ht="15.75" customHeight="1" x14ac:dyDescent="0.3">
      <c r="A178" s="380">
        <v>16</v>
      </c>
      <c r="B178" s="380" t="s">
        <v>217</v>
      </c>
      <c r="C178" s="381">
        <v>9.7141203703703702E-2</v>
      </c>
      <c r="D178" s="184" t="s">
        <v>1457</v>
      </c>
      <c r="E178" s="182" t="s">
        <v>12</v>
      </c>
      <c r="F178" s="183" t="s">
        <v>1458</v>
      </c>
    </row>
    <row r="179" spans="1:6" x14ac:dyDescent="0.3">
      <c r="A179" s="380"/>
      <c r="B179" s="380"/>
      <c r="C179" s="380"/>
      <c r="D179" s="184" t="s">
        <v>1459</v>
      </c>
      <c r="E179" s="182" t="s">
        <v>8</v>
      </c>
      <c r="F179" s="183" t="s">
        <v>1460</v>
      </c>
    </row>
    <row r="180" spans="1:6" x14ac:dyDescent="0.3">
      <c r="A180" s="380"/>
      <c r="B180" s="380"/>
      <c r="C180" s="380"/>
      <c r="D180" s="184" t="s">
        <v>605</v>
      </c>
      <c r="E180" s="182" t="s">
        <v>4</v>
      </c>
      <c r="F180" s="183" t="s">
        <v>1461</v>
      </c>
    </row>
    <row r="181" spans="1:6" x14ac:dyDescent="0.3">
      <c r="A181" s="380"/>
      <c r="B181" s="380"/>
      <c r="C181" s="380"/>
      <c r="D181" s="184" t="s">
        <v>1462</v>
      </c>
      <c r="E181" s="182" t="s">
        <v>6</v>
      </c>
      <c r="F181" s="183" t="s">
        <v>39</v>
      </c>
    </row>
    <row r="182" spans="1:6" ht="15.75" customHeight="1" x14ac:dyDescent="0.3">
      <c r="A182" s="380">
        <v>17</v>
      </c>
      <c r="B182" s="380" t="s">
        <v>621</v>
      </c>
      <c r="C182" s="381">
        <v>4.8900462962962965E-2</v>
      </c>
      <c r="D182" s="184" t="s">
        <v>270</v>
      </c>
      <c r="E182" s="182" t="s">
        <v>4</v>
      </c>
      <c r="F182" s="183" t="s">
        <v>1463</v>
      </c>
    </row>
    <row r="183" spans="1:6" x14ac:dyDescent="0.3">
      <c r="A183" s="380"/>
      <c r="B183" s="380"/>
      <c r="C183" s="380"/>
      <c r="D183" s="184" t="s">
        <v>1464</v>
      </c>
      <c r="E183" s="182" t="s">
        <v>10</v>
      </c>
      <c r="F183" s="183" t="s">
        <v>1465</v>
      </c>
    </row>
    <row r="184" spans="1:6" x14ac:dyDescent="0.3">
      <c r="A184" s="380"/>
      <c r="B184" s="380"/>
      <c r="C184" s="380"/>
      <c r="D184" s="184" t="s">
        <v>1466</v>
      </c>
      <c r="E184" s="182" t="s">
        <v>6</v>
      </c>
      <c r="F184" s="183" t="s">
        <v>39</v>
      </c>
    </row>
    <row r="185" spans="1:6" ht="15.75" customHeight="1" x14ac:dyDescent="0.3">
      <c r="A185" s="380">
        <v>18</v>
      </c>
      <c r="B185" s="380" t="s">
        <v>622</v>
      </c>
      <c r="C185" s="381">
        <v>4.0023148148148148E-2</v>
      </c>
      <c r="D185" s="184" t="s">
        <v>1467</v>
      </c>
      <c r="E185" s="182" t="s">
        <v>4</v>
      </c>
      <c r="F185" s="183" t="s">
        <v>1468</v>
      </c>
    </row>
    <row r="186" spans="1:6" x14ac:dyDescent="0.3">
      <c r="A186" s="380"/>
      <c r="B186" s="380"/>
      <c r="C186" s="380"/>
      <c r="D186" s="184" t="s">
        <v>1469</v>
      </c>
      <c r="E186" s="182" t="s">
        <v>8</v>
      </c>
      <c r="F186" s="183" t="s">
        <v>39</v>
      </c>
    </row>
    <row r="187" spans="1:6" x14ac:dyDescent="0.3">
      <c r="A187" s="380"/>
      <c r="B187" s="380"/>
      <c r="C187" s="380"/>
      <c r="D187" s="184" t="s">
        <v>1470</v>
      </c>
      <c r="E187" s="182" t="s">
        <v>10</v>
      </c>
      <c r="F187" s="183" t="s">
        <v>39</v>
      </c>
    </row>
    <row r="188" spans="1:6" x14ac:dyDescent="0.3">
      <c r="A188" s="380"/>
      <c r="B188" s="380"/>
      <c r="C188" s="380"/>
      <c r="D188" s="184" t="s">
        <v>1471</v>
      </c>
      <c r="E188" s="182" t="s">
        <v>6</v>
      </c>
      <c r="F188" s="183" t="s">
        <v>39</v>
      </c>
    </row>
    <row r="189" spans="1:6" x14ac:dyDescent="0.3">
      <c r="A189" s="380"/>
      <c r="B189" s="380"/>
      <c r="C189" s="380"/>
      <c r="D189" s="184" t="s">
        <v>596</v>
      </c>
      <c r="E189" s="182" t="s">
        <v>12</v>
      </c>
      <c r="F189" s="183" t="s">
        <v>39</v>
      </c>
    </row>
    <row r="192" spans="1:6" x14ac:dyDescent="0.3">
      <c r="B192" s="186" t="s">
        <v>233</v>
      </c>
      <c r="C192" s="187"/>
      <c r="D192" s="188" t="s">
        <v>347</v>
      </c>
      <c r="E192" s="133"/>
    </row>
    <row r="193" spans="2:5" x14ac:dyDescent="0.3">
      <c r="B193" s="186"/>
      <c r="C193" s="187"/>
      <c r="D193" s="188"/>
      <c r="E193" s="133"/>
    </row>
    <row r="194" spans="2:5" x14ac:dyDescent="0.3">
      <c r="B194" s="189"/>
      <c r="C194" s="187"/>
      <c r="D194" s="188"/>
      <c r="E194" s="188"/>
    </row>
    <row r="195" spans="2:5" x14ac:dyDescent="0.3">
      <c r="B195" s="186" t="s">
        <v>236</v>
      </c>
      <c r="C195" s="187"/>
      <c r="D195" s="188" t="s">
        <v>1472</v>
      </c>
      <c r="E195" s="188"/>
    </row>
  </sheetData>
  <mergeCells count="116">
    <mergeCell ref="A182:A184"/>
    <mergeCell ref="B182:B184"/>
    <mergeCell ref="C182:C184"/>
    <mergeCell ref="A185:A189"/>
    <mergeCell ref="B185:B189"/>
    <mergeCell ref="C185:C189"/>
    <mergeCell ref="A173:A177"/>
    <mergeCell ref="B173:B177"/>
    <mergeCell ref="C173:C177"/>
    <mergeCell ref="A178:A181"/>
    <mergeCell ref="B178:B181"/>
    <mergeCell ref="C178:C181"/>
    <mergeCell ref="A163:A167"/>
    <mergeCell ref="B163:B167"/>
    <mergeCell ref="C163:C167"/>
    <mergeCell ref="A168:A172"/>
    <mergeCell ref="B168:B172"/>
    <mergeCell ref="C168:C172"/>
    <mergeCell ref="A153:A157"/>
    <mergeCell ref="B153:B157"/>
    <mergeCell ref="C153:C157"/>
    <mergeCell ref="A158:A162"/>
    <mergeCell ref="B158:B162"/>
    <mergeCell ref="C158:C162"/>
    <mergeCell ref="A143:A147"/>
    <mergeCell ref="B143:B147"/>
    <mergeCell ref="C143:C147"/>
    <mergeCell ref="A148:A152"/>
    <mergeCell ref="B148:B152"/>
    <mergeCell ref="C148:C152"/>
    <mergeCell ref="A135:A138"/>
    <mergeCell ref="B135:B138"/>
    <mergeCell ref="C135:C138"/>
    <mergeCell ref="A139:A142"/>
    <mergeCell ref="B139:B142"/>
    <mergeCell ref="C139:C142"/>
    <mergeCell ref="A125:A129"/>
    <mergeCell ref="B125:B129"/>
    <mergeCell ref="C125:C129"/>
    <mergeCell ref="A130:A134"/>
    <mergeCell ref="B130:B134"/>
    <mergeCell ref="C130:C134"/>
    <mergeCell ref="A116:A120"/>
    <mergeCell ref="B116:B120"/>
    <mergeCell ref="C116:C120"/>
    <mergeCell ref="A121:A124"/>
    <mergeCell ref="B121:B124"/>
    <mergeCell ref="C121:C124"/>
    <mergeCell ref="A104:C104"/>
    <mergeCell ref="D104:F104"/>
    <mergeCell ref="A106:A110"/>
    <mergeCell ref="B106:B110"/>
    <mergeCell ref="C106:C110"/>
    <mergeCell ref="A111:A115"/>
    <mergeCell ref="B111:B115"/>
    <mergeCell ref="C111:C115"/>
    <mergeCell ref="A92:A94"/>
    <mergeCell ref="B92:B94"/>
    <mergeCell ref="C92:C94"/>
    <mergeCell ref="A95:A99"/>
    <mergeCell ref="B95:B99"/>
    <mergeCell ref="C95:C99"/>
    <mergeCell ref="A85:A87"/>
    <mergeCell ref="B85:B87"/>
    <mergeCell ref="C85:C87"/>
    <mergeCell ref="A88:A91"/>
    <mergeCell ref="B88:B91"/>
    <mergeCell ref="C88:C91"/>
    <mergeCell ref="A76:A80"/>
    <mergeCell ref="B76:B80"/>
    <mergeCell ref="C76:C80"/>
    <mergeCell ref="A81:A84"/>
    <mergeCell ref="B81:B84"/>
    <mergeCell ref="C81:C84"/>
    <mergeCell ref="A66:A70"/>
    <mergeCell ref="B66:B70"/>
    <mergeCell ref="C66:C70"/>
    <mergeCell ref="A71:A75"/>
    <mergeCell ref="B71:B75"/>
    <mergeCell ref="C71:C75"/>
    <mergeCell ref="A57:A61"/>
    <mergeCell ref="B57:B61"/>
    <mergeCell ref="C57:C61"/>
    <mergeCell ref="A62:A65"/>
    <mergeCell ref="B62:B65"/>
    <mergeCell ref="C62:C65"/>
    <mergeCell ref="A47:A51"/>
    <mergeCell ref="B47:B51"/>
    <mergeCell ref="C47:C51"/>
    <mergeCell ref="A52:A56"/>
    <mergeCell ref="B52:B56"/>
    <mergeCell ref="C52:C56"/>
    <mergeCell ref="A38:A42"/>
    <mergeCell ref="B38:B42"/>
    <mergeCell ref="C38:C42"/>
    <mergeCell ref="A43:A46"/>
    <mergeCell ref="B43:B46"/>
    <mergeCell ref="C43:C46"/>
    <mergeCell ref="A33:A37"/>
    <mergeCell ref="B33:B37"/>
    <mergeCell ref="C33:C37"/>
    <mergeCell ref="A18:A22"/>
    <mergeCell ref="B18:B22"/>
    <mergeCell ref="C18:C22"/>
    <mergeCell ref="A23:A27"/>
    <mergeCell ref="B23:B27"/>
    <mergeCell ref="C23:C27"/>
    <mergeCell ref="A5:F5"/>
    <mergeCell ref="A11:C11"/>
    <mergeCell ref="D11:F11"/>
    <mergeCell ref="A13:A17"/>
    <mergeCell ref="B13:B17"/>
    <mergeCell ref="C13:C17"/>
    <mergeCell ref="A28:A32"/>
    <mergeCell ref="B28:B32"/>
    <mergeCell ref="C28:C32"/>
  </mergeCells>
  <pageMargins left="0.70866141732283472" right="0.51181102362204722" top="0.70866141732283472" bottom="0.55118110236220474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3" sqref="H23"/>
    </sheetView>
  </sheetViews>
  <sheetFormatPr defaultRowHeight="14.4" x14ac:dyDescent="0.3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7"/>
  <sheetViews>
    <sheetView workbookViewId="0">
      <selection activeCell="E133" sqref="E133"/>
    </sheetView>
  </sheetViews>
  <sheetFormatPr defaultColWidth="9.109375" defaultRowHeight="14.4" x14ac:dyDescent="0.3"/>
  <cols>
    <col min="1" max="1" width="7" style="139" customWidth="1"/>
    <col min="2" max="2" width="20.109375" style="139" customWidth="1"/>
    <col min="3" max="3" width="11.33203125" style="139" customWidth="1"/>
    <col min="4" max="4" width="7" style="139" customWidth="1"/>
    <col min="5" max="5" width="27.5546875" style="139" customWidth="1"/>
    <col min="6" max="6" width="13.44140625" style="139" customWidth="1"/>
    <col min="7" max="7" width="10.6640625" style="139" customWidth="1"/>
    <col min="8" max="8" width="27.5546875" style="139" customWidth="1"/>
    <col min="9" max="16384" width="9.109375" style="139"/>
  </cols>
  <sheetData>
    <row r="1" spans="1:6" ht="28.8" x14ac:dyDescent="0.55000000000000004">
      <c r="A1" s="165" t="s">
        <v>0</v>
      </c>
      <c r="B1" s="136"/>
      <c r="C1" s="137"/>
      <c r="D1" s="138"/>
      <c r="E1" s="166"/>
      <c r="F1" s="166"/>
    </row>
    <row r="2" spans="1:6" s="167" customFormat="1" ht="10.199999999999999" x14ac:dyDescent="0.2">
      <c r="B2" s="168"/>
      <c r="D2" s="169"/>
      <c r="E2" s="170"/>
      <c r="F2" s="170"/>
    </row>
    <row r="3" spans="1:6" ht="31.2" x14ac:dyDescent="0.6">
      <c r="A3" s="135" t="s">
        <v>628</v>
      </c>
      <c r="B3" s="136"/>
      <c r="C3" s="137"/>
      <c r="D3" s="138"/>
      <c r="E3" s="166"/>
      <c r="F3" s="166"/>
    </row>
    <row r="4" spans="1:6" ht="33.6" x14ac:dyDescent="0.65">
      <c r="A4" s="135" t="s">
        <v>629</v>
      </c>
      <c r="B4" s="140"/>
      <c r="C4" s="137"/>
      <c r="D4" s="138"/>
      <c r="E4" s="166"/>
      <c r="F4" s="166"/>
    </row>
    <row r="5" spans="1:6" ht="21" x14ac:dyDescent="0.3">
      <c r="A5" s="378" t="s">
        <v>352</v>
      </c>
      <c r="B5" s="378"/>
      <c r="C5" s="378"/>
      <c r="D5" s="378"/>
      <c r="E5" s="378"/>
      <c r="F5" s="378"/>
    </row>
    <row r="6" spans="1:6" s="167" customFormat="1" ht="10.199999999999999" x14ac:dyDescent="0.2">
      <c r="A6" s="170"/>
      <c r="B6" s="170"/>
      <c r="C6" s="170"/>
      <c r="D6" s="170"/>
      <c r="E6" s="170"/>
      <c r="F6" s="170"/>
    </row>
    <row r="7" spans="1:6" ht="21" customHeight="1" x14ac:dyDescent="0.45">
      <c r="A7" s="142" t="s">
        <v>230</v>
      </c>
      <c r="B7" s="136"/>
      <c r="C7" s="142"/>
      <c r="D7" s="136"/>
      <c r="E7" s="142"/>
      <c r="F7" s="136"/>
    </row>
    <row r="8" spans="1:6" ht="15.6" x14ac:dyDescent="0.3">
      <c r="A8" s="144" t="s">
        <v>627</v>
      </c>
      <c r="B8" s="136"/>
      <c r="C8" s="144"/>
      <c r="D8" s="136"/>
      <c r="E8" s="144"/>
      <c r="F8" s="136"/>
    </row>
    <row r="9" spans="1:6" ht="15.75" customHeight="1" x14ac:dyDescent="0.3">
      <c r="A9" s="379" t="s">
        <v>2</v>
      </c>
      <c r="B9" s="379"/>
      <c r="C9" s="379"/>
      <c r="D9" s="379" t="s">
        <v>3</v>
      </c>
      <c r="E9" s="379"/>
      <c r="F9" s="379"/>
    </row>
    <row r="10" spans="1:6" ht="30.75" customHeight="1" x14ac:dyDescent="0.3">
      <c r="A10" s="12" t="s">
        <v>206</v>
      </c>
      <c r="B10" s="12" t="s">
        <v>207</v>
      </c>
      <c r="C10" s="12" t="s">
        <v>204</v>
      </c>
      <c r="D10" s="12" t="s">
        <v>205</v>
      </c>
      <c r="E10" s="12" t="s">
        <v>208</v>
      </c>
      <c r="F10" s="12" t="s">
        <v>204</v>
      </c>
    </row>
    <row r="11" spans="1:6" x14ac:dyDescent="0.3">
      <c r="A11" s="383">
        <v>1</v>
      </c>
      <c r="B11" s="383" t="s">
        <v>225</v>
      </c>
      <c r="C11" s="384">
        <v>5.7754629629629628E-2</v>
      </c>
      <c r="D11" s="16" t="s">
        <v>103</v>
      </c>
      <c r="E11" s="158" t="s">
        <v>353</v>
      </c>
      <c r="F11" s="17" t="s">
        <v>402</v>
      </c>
    </row>
    <row r="12" spans="1:6" x14ac:dyDescent="0.3">
      <c r="A12" s="383"/>
      <c r="B12" s="383"/>
      <c r="C12" s="384"/>
      <c r="D12" s="16" t="s">
        <v>99</v>
      </c>
      <c r="E12" s="158" t="s">
        <v>100</v>
      </c>
      <c r="F12" s="17" t="s">
        <v>403</v>
      </c>
    </row>
    <row r="13" spans="1:6" x14ac:dyDescent="0.3">
      <c r="A13" s="383"/>
      <c r="B13" s="383"/>
      <c r="C13" s="384"/>
      <c r="D13" s="16" t="s">
        <v>105</v>
      </c>
      <c r="E13" s="158" t="s">
        <v>104</v>
      </c>
      <c r="F13" s="17" t="s">
        <v>404</v>
      </c>
    </row>
    <row r="14" spans="1:6" x14ac:dyDescent="0.3">
      <c r="A14" s="383"/>
      <c r="B14" s="383"/>
      <c r="C14" s="384"/>
      <c r="D14" s="16" t="s">
        <v>107</v>
      </c>
      <c r="E14" s="158" t="s">
        <v>298</v>
      </c>
      <c r="F14" s="17" t="s">
        <v>405</v>
      </c>
    </row>
    <row r="15" spans="1:6" x14ac:dyDescent="0.3">
      <c r="A15" s="383"/>
      <c r="B15" s="383"/>
      <c r="C15" s="384"/>
      <c r="D15" s="16" t="s">
        <v>101</v>
      </c>
      <c r="E15" s="158" t="s">
        <v>354</v>
      </c>
      <c r="F15" s="17" t="s">
        <v>406</v>
      </c>
    </row>
    <row r="16" spans="1:6" x14ac:dyDescent="0.3">
      <c r="A16" s="383">
        <v>2</v>
      </c>
      <c r="B16" s="383" t="s">
        <v>119</v>
      </c>
      <c r="C16" s="384">
        <v>6.9189814814814815E-2</v>
      </c>
      <c r="D16" s="16" t="s">
        <v>105</v>
      </c>
      <c r="E16" s="158" t="s">
        <v>121</v>
      </c>
      <c r="F16" s="17" t="s">
        <v>407</v>
      </c>
    </row>
    <row r="17" spans="1:6" x14ac:dyDescent="0.3">
      <c r="A17" s="383"/>
      <c r="B17" s="383"/>
      <c r="C17" s="384"/>
      <c r="D17" s="16" t="s">
        <v>103</v>
      </c>
      <c r="E17" s="158" t="s">
        <v>123</v>
      </c>
      <c r="F17" s="17" t="s">
        <v>408</v>
      </c>
    </row>
    <row r="18" spans="1:6" x14ac:dyDescent="0.3">
      <c r="A18" s="383"/>
      <c r="B18" s="383"/>
      <c r="C18" s="384"/>
      <c r="D18" s="16" t="s">
        <v>101</v>
      </c>
      <c r="E18" s="158" t="s">
        <v>124</v>
      </c>
      <c r="F18" s="17" t="s">
        <v>409</v>
      </c>
    </row>
    <row r="19" spans="1:6" x14ac:dyDescent="0.3">
      <c r="A19" s="383"/>
      <c r="B19" s="383"/>
      <c r="C19" s="384"/>
      <c r="D19" s="16" t="s">
        <v>99</v>
      </c>
      <c r="E19" s="158" t="s">
        <v>120</v>
      </c>
      <c r="F19" s="17" t="s">
        <v>410</v>
      </c>
    </row>
    <row r="20" spans="1:6" x14ac:dyDescent="0.3">
      <c r="A20" s="383"/>
      <c r="B20" s="383"/>
      <c r="C20" s="384"/>
      <c r="D20" s="16" t="s">
        <v>107</v>
      </c>
      <c r="E20" s="16" t="s">
        <v>355</v>
      </c>
      <c r="F20" s="17" t="s">
        <v>411</v>
      </c>
    </row>
    <row r="21" spans="1:6" x14ac:dyDescent="0.3">
      <c r="A21" s="383">
        <v>3</v>
      </c>
      <c r="B21" s="383" t="s">
        <v>209</v>
      </c>
      <c r="C21" s="384">
        <v>7.075231481481481E-2</v>
      </c>
      <c r="D21" s="16" t="s">
        <v>103</v>
      </c>
      <c r="E21" s="158" t="s">
        <v>134</v>
      </c>
      <c r="F21" s="17" t="s">
        <v>412</v>
      </c>
    </row>
    <row r="22" spans="1:6" x14ac:dyDescent="0.3">
      <c r="A22" s="383"/>
      <c r="B22" s="383"/>
      <c r="C22" s="384"/>
      <c r="D22" s="16" t="s">
        <v>105</v>
      </c>
      <c r="E22" s="158" t="s">
        <v>130</v>
      </c>
      <c r="F22" s="17" t="s">
        <v>413</v>
      </c>
    </row>
    <row r="23" spans="1:6" x14ac:dyDescent="0.3">
      <c r="A23" s="383"/>
      <c r="B23" s="383"/>
      <c r="C23" s="384"/>
      <c r="D23" s="16" t="s">
        <v>99</v>
      </c>
      <c r="E23" s="158" t="s">
        <v>131</v>
      </c>
      <c r="F23" s="17" t="s">
        <v>414</v>
      </c>
    </row>
    <row r="24" spans="1:6" x14ac:dyDescent="0.3">
      <c r="A24" s="383"/>
      <c r="B24" s="383"/>
      <c r="C24" s="384"/>
      <c r="D24" s="16" t="s">
        <v>101</v>
      </c>
      <c r="E24" s="158" t="s">
        <v>132</v>
      </c>
      <c r="F24" s="17" t="s">
        <v>415</v>
      </c>
    </row>
    <row r="25" spans="1:6" x14ac:dyDescent="0.3">
      <c r="A25" s="383"/>
      <c r="B25" s="383"/>
      <c r="C25" s="384"/>
      <c r="D25" s="16" t="s">
        <v>107</v>
      </c>
      <c r="E25" s="158" t="s">
        <v>312</v>
      </c>
      <c r="F25" s="17" t="s">
        <v>416</v>
      </c>
    </row>
    <row r="26" spans="1:6" x14ac:dyDescent="0.3">
      <c r="A26" s="383">
        <v>4</v>
      </c>
      <c r="B26" s="383" t="s">
        <v>613</v>
      </c>
      <c r="C26" s="384">
        <v>7.300925925925926E-2</v>
      </c>
      <c r="D26" s="16" t="s">
        <v>99</v>
      </c>
      <c r="E26" s="158" t="s">
        <v>140</v>
      </c>
      <c r="F26" s="17" t="s">
        <v>417</v>
      </c>
    </row>
    <row r="27" spans="1:6" x14ac:dyDescent="0.3">
      <c r="A27" s="383"/>
      <c r="B27" s="383"/>
      <c r="C27" s="384"/>
      <c r="D27" s="16" t="s">
        <v>101</v>
      </c>
      <c r="E27" s="158" t="s">
        <v>142</v>
      </c>
      <c r="F27" s="17" t="s">
        <v>418</v>
      </c>
    </row>
    <row r="28" spans="1:6" x14ac:dyDescent="0.3">
      <c r="A28" s="383"/>
      <c r="B28" s="383"/>
      <c r="C28" s="384"/>
      <c r="D28" s="16" t="s">
        <v>107</v>
      </c>
      <c r="E28" s="16" t="s">
        <v>356</v>
      </c>
      <c r="F28" s="17" t="s">
        <v>419</v>
      </c>
    </row>
    <row r="29" spans="1:6" x14ac:dyDescent="0.3">
      <c r="A29" s="383"/>
      <c r="B29" s="383"/>
      <c r="C29" s="384"/>
      <c r="D29" s="16" t="s">
        <v>105</v>
      </c>
      <c r="E29" s="158" t="s">
        <v>141</v>
      </c>
      <c r="F29" s="17" t="s">
        <v>420</v>
      </c>
    </row>
    <row r="30" spans="1:6" x14ac:dyDescent="0.3">
      <c r="A30" s="383"/>
      <c r="B30" s="383"/>
      <c r="C30" s="384"/>
      <c r="D30" s="16" t="s">
        <v>103</v>
      </c>
      <c r="E30" s="158" t="s">
        <v>143</v>
      </c>
      <c r="F30" s="17" t="s">
        <v>421</v>
      </c>
    </row>
    <row r="31" spans="1:6" x14ac:dyDescent="0.3">
      <c r="A31" s="383">
        <v>5</v>
      </c>
      <c r="B31" s="383" t="s">
        <v>614</v>
      </c>
      <c r="C31" s="384">
        <v>7.7928240740740742E-2</v>
      </c>
      <c r="D31" s="16" t="s">
        <v>103</v>
      </c>
      <c r="E31" s="158" t="s">
        <v>357</v>
      </c>
      <c r="F31" s="17" t="s">
        <v>422</v>
      </c>
    </row>
    <row r="32" spans="1:6" x14ac:dyDescent="0.3">
      <c r="A32" s="383"/>
      <c r="B32" s="383"/>
      <c r="C32" s="384"/>
      <c r="D32" s="16" t="s">
        <v>105</v>
      </c>
      <c r="E32" s="158" t="s">
        <v>358</v>
      </c>
      <c r="F32" s="17" t="s">
        <v>423</v>
      </c>
    </row>
    <row r="33" spans="1:6" x14ac:dyDescent="0.3">
      <c r="A33" s="383"/>
      <c r="B33" s="383"/>
      <c r="C33" s="384"/>
      <c r="D33" s="16" t="s">
        <v>107</v>
      </c>
      <c r="E33" s="158" t="s">
        <v>113</v>
      </c>
      <c r="F33" s="17" t="s">
        <v>424</v>
      </c>
    </row>
    <row r="34" spans="1:6" x14ac:dyDescent="0.3">
      <c r="A34" s="383"/>
      <c r="B34" s="383"/>
      <c r="C34" s="384"/>
      <c r="D34" s="16" t="s">
        <v>101</v>
      </c>
      <c r="E34" s="158" t="s">
        <v>304</v>
      </c>
      <c r="F34" s="17" t="s">
        <v>425</v>
      </c>
    </row>
    <row r="35" spans="1:6" x14ac:dyDescent="0.3">
      <c r="A35" s="383"/>
      <c r="B35" s="383"/>
      <c r="C35" s="384"/>
      <c r="D35" s="16" t="s">
        <v>99</v>
      </c>
      <c r="E35" s="158" t="s">
        <v>302</v>
      </c>
      <c r="F35" s="17" t="s">
        <v>426</v>
      </c>
    </row>
    <row r="36" spans="1:6" x14ac:dyDescent="0.3">
      <c r="A36" s="383">
        <v>6</v>
      </c>
      <c r="B36" s="383" t="s">
        <v>210</v>
      </c>
      <c r="C36" s="384">
        <v>0.08</v>
      </c>
      <c r="D36" s="16" t="s">
        <v>107</v>
      </c>
      <c r="E36" s="158" t="s">
        <v>138</v>
      </c>
      <c r="F36" s="17" t="s">
        <v>427</v>
      </c>
    </row>
    <row r="37" spans="1:6" x14ac:dyDescent="0.3">
      <c r="A37" s="383"/>
      <c r="B37" s="383"/>
      <c r="C37" s="384"/>
      <c r="D37" s="16" t="s">
        <v>105</v>
      </c>
      <c r="E37" s="158" t="s">
        <v>300</v>
      </c>
      <c r="F37" s="17" t="s">
        <v>428</v>
      </c>
    </row>
    <row r="38" spans="1:6" x14ac:dyDescent="0.3">
      <c r="A38" s="383"/>
      <c r="B38" s="383"/>
      <c r="C38" s="384"/>
      <c r="D38" s="16" t="s">
        <v>101</v>
      </c>
      <c r="E38" s="158" t="s">
        <v>359</v>
      </c>
      <c r="F38" s="17" t="s">
        <v>429</v>
      </c>
    </row>
    <row r="39" spans="1:6" x14ac:dyDescent="0.3">
      <c r="A39" s="383"/>
      <c r="B39" s="383"/>
      <c r="C39" s="384"/>
      <c r="D39" s="16" t="s">
        <v>99</v>
      </c>
      <c r="E39" s="158" t="s">
        <v>299</v>
      </c>
      <c r="F39" s="17" t="s">
        <v>430</v>
      </c>
    </row>
    <row r="40" spans="1:6" x14ac:dyDescent="0.3">
      <c r="A40" s="383"/>
      <c r="B40" s="383"/>
      <c r="C40" s="384"/>
      <c r="D40" s="16" t="s">
        <v>103</v>
      </c>
      <c r="E40" s="158" t="s">
        <v>360</v>
      </c>
      <c r="F40" s="17" t="s">
        <v>431</v>
      </c>
    </row>
    <row r="41" spans="1:6" x14ac:dyDescent="0.3">
      <c r="A41" s="383">
        <v>7</v>
      </c>
      <c r="B41" s="383" t="s">
        <v>615</v>
      </c>
      <c r="C41" s="384">
        <v>8.774305555555556E-2</v>
      </c>
      <c r="D41" s="16" t="s">
        <v>103</v>
      </c>
      <c r="E41" s="158" t="s">
        <v>114</v>
      </c>
      <c r="F41" s="17" t="s">
        <v>432</v>
      </c>
    </row>
    <row r="42" spans="1:6" x14ac:dyDescent="0.3">
      <c r="A42" s="383"/>
      <c r="B42" s="383"/>
      <c r="C42" s="384"/>
      <c r="D42" s="16" t="s">
        <v>107</v>
      </c>
      <c r="E42" s="158" t="s">
        <v>361</v>
      </c>
      <c r="F42" s="17" t="s">
        <v>433</v>
      </c>
    </row>
    <row r="43" spans="1:6" x14ac:dyDescent="0.3">
      <c r="A43" s="383"/>
      <c r="B43" s="383"/>
      <c r="C43" s="384"/>
      <c r="D43" s="16" t="s">
        <v>101</v>
      </c>
      <c r="E43" s="158" t="s">
        <v>115</v>
      </c>
      <c r="F43" s="17" t="s">
        <v>434</v>
      </c>
    </row>
    <row r="44" spans="1:6" x14ac:dyDescent="0.3">
      <c r="A44" s="383"/>
      <c r="B44" s="383"/>
      <c r="C44" s="384"/>
      <c r="D44" s="16" t="s">
        <v>99</v>
      </c>
      <c r="E44" s="158" t="s">
        <v>116</v>
      </c>
      <c r="F44" s="17" t="s">
        <v>435</v>
      </c>
    </row>
    <row r="45" spans="1:6" x14ac:dyDescent="0.3">
      <c r="A45" s="383"/>
      <c r="B45" s="383"/>
      <c r="C45" s="384"/>
      <c r="D45" s="16" t="s">
        <v>105</v>
      </c>
      <c r="E45" s="158" t="s">
        <v>301</v>
      </c>
      <c r="F45" s="17" t="s">
        <v>436</v>
      </c>
    </row>
    <row r="46" spans="1:6" x14ac:dyDescent="0.3">
      <c r="A46" s="383">
        <v>8</v>
      </c>
      <c r="B46" s="383" t="s">
        <v>616</v>
      </c>
      <c r="C46" s="384">
        <v>9.0057870370370371E-2</v>
      </c>
      <c r="D46" s="16" t="s">
        <v>105</v>
      </c>
      <c r="E46" s="158" t="s">
        <v>315</v>
      </c>
      <c r="F46" s="17" t="s">
        <v>437</v>
      </c>
    </row>
    <row r="47" spans="1:6" x14ac:dyDescent="0.3">
      <c r="A47" s="383"/>
      <c r="B47" s="383"/>
      <c r="C47" s="384"/>
      <c r="D47" s="16" t="s">
        <v>107</v>
      </c>
      <c r="E47" s="158" t="s">
        <v>319</v>
      </c>
      <c r="F47" s="17" t="s">
        <v>438</v>
      </c>
    </row>
    <row r="48" spans="1:6" x14ac:dyDescent="0.3">
      <c r="A48" s="383"/>
      <c r="B48" s="383"/>
      <c r="C48" s="384"/>
      <c r="D48" s="16" t="s">
        <v>99</v>
      </c>
      <c r="E48" s="158" t="s">
        <v>318</v>
      </c>
      <c r="F48" s="17" t="s">
        <v>439</v>
      </c>
    </row>
    <row r="49" spans="1:6" x14ac:dyDescent="0.3">
      <c r="A49" s="383"/>
      <c r="B49" s="383"/>
      <c r="C49" s="384"/>
      <c r="D49" s="16" t="s">
        <v>103</v>
      </c>
      <c r="E49" s="158" t="s">
        <v>362</v>
      </c>
      <c r="F49" s="17" t="s">
        <v>440</v>
      </c>
    </row>
    <row r="50" spans="1:6" x14ac:dyDescent="0.3">
      <c r="A50" s="383"/>
      <c r="B50" s="383"/>
      <c r="C50" s="384"/>
      <c r="D50" s="16" t="s">
        <v>101</v>
      </c>
      <c r="E50" s="16" t="s">
        <v>317</v>
      </c>
      <c r="F50" s="17" t="s">
        <v>441</v>
      </c>
    </row>
    <row r="51" spans="1:6" x14ac:dyDescent="0.3">
      <c r="A51" s="383">
        <v>9</v>
      </c>
      <c r="B51" s="383" t="s">
        <v>344</v>
      </c>
      <c r="C51" s="384">
        <v>0.10195601851851853</v>
      </c>
      <c r="D51" s="16" t="s">
        <v>107</v>
      </c>
      <c r="E51" s="158" t="s">
        <v>155</v>
      </c>
      <c r="F51" s="17" t="s">
        <v>442</v>
      </c>
    </row>
    <row r="52" spans="1:6" x14ac:dyDescent="0.3">
      <c r="A52" s="383"/>
      <c r="B52" s="383"/>
      <c r="C52" s="384"/>
      <c r="D52" s="16" t="s">
        <v>105</v>
      </c>
      <c r="E52" s="158" t="s">
        <v>363</v>
      </c>
      <c r="F52" s="17" t="s">
        <v>443</v>
      </c>
    </row>
    <row r="53" spans="1:6" x14ac:dyDescent="0.3">
      <c r="A53" s="383"/>
      <c r="B53" s="383"/>
      <c r="C53" s="384"/>
      <c r="D53" s="16" t="s">
        <v>101</v>
      </c>
      <c r="E53" s="158" t="s">
        <v>364</v>
      </c>
      <c r="F53" s="17" t="s">
        <v>444</v>
      </c>
    </row>
    <row r="54" spans="1:6" x14ac:dyDescent="0.3">
      <c r="A54" s="383"/>
      <c r="B54" s="383"/>
      <c r="C54" s="384"/>
      <c r="D54" s="16" t="s">
        <v>103</v>
      </c>
      <c r="E54" s="16" t="s">
        <v>365</v>
      </c>
      <c r="F54" s="17" t="s">
        <v>445</v>
      </c>
    </row>
    <row r="55" spans="1:6" x14ac:dyDescent="0.3">
      <c r="A55" s="383"/>
      <c r="B55" s="383"/>
      <c r="C55" s="384"/>
      <c r="D55" s="16" t="s">
        <v>99</v>
      </c>
      <c r="E55" s="16" t="s">
        <v>320</v>
      </c>
      <c r="F55" s="17" t="s">
        <v>446</v>
      </c>
    </row>
    <row r="56" spans="1:6" x14ac:dyDescent="0.3">
      <c r="A56" s="383">
        <v>10</v>
      </c>
      <c r="B56" s="383" t="s">
        <v>617</v>
      </c>
      <c r="C56" s="384">
        <v>0.10312499999999999</v>
      </c>
      <c r="D56" s="16" t="s">
        <v>105</v>
      </c>
      <c r="E56" s="158" t="s">
        <v>366</v>
      </c>
      <c r="F56" s="17" t="s">
        <v>447</v>
      </c>
    </row>
    <row r="57" spans="1:6" x14ac:dyDescent="0.3">
      <c r="A57" s="383"/>
      <c r="B57" s="383"/>
      <c r="C57" s="384"/>
      <c r="D57" s="16" t="s">
        <v>103</v>
      </c>
      <c r="E57" s="16" t="s">
        <v>367</v>
      </c>
      <c r="F57" s="17" t="s">
        <v>448</v>
      </c>
    </row>
    <row r="58" spans="1:6" x14ac:dyDescent="0.3">
      <c r="A58" s="383"/>
      <c r="B58" s="383"/>
      <c r="C58" s="384"/>
      <c r="D58" s="16" t="s">
        <v>99</v>
      </c>
      <c r="E58" s="158" t="s">
        <v>368</v>
      </c>
      <c r="F58" s="17" t="s">
        <v>449</v>
      </c>
    </row>
    <row r="59" spans="1:6" x14ac:dyDescent="0.3">
      <c r="A59" s="383"/>
      <c r="B59" s="383"/>
      <c r="C59" s="384"/>
      <c r="D59" s="16" t="s">
        <v>107</v>
      </c>
      <c r="E59" s="16" t="s">
        <v>369</v>
      </c>
      <c r="F59" s="17" t="s">
        <v>450</v>
      </c>
    </row>
    <row r="60" spans="1:6" x14ac:dyDescent="0.3">
      <c r="A60" s="383"/>
      <c r="B60" s="383"/>
      <c r="C60" s="384"/>
      <c r="D60" s="16" t="s">
        <v>101</v>
      </c>
      <c r="E60" s="158" t="s">
        <v>370</v>
      </c>
      <c r="F60" s="17" t="s">
        <v>451</v>
      </c>
    </row>
    <row r="61" spans="1:6" x14ac:dyDescent="0.3">
      <c r="A61" s="383">
        <v>11</v>
      </c>
      <c r="B61" s="383" t="s">
        <v>305</v>
      </c>
      <c r="C61" s="384">
        <v>0.11126157407407407</v>
      </c>
      <c r="D61" s="16" t="s">
        <v>99</v>
      </c>
      <c r="E61" s="158" t="s">
        <v>307</v>
      </c>
      <c r="F61" s="17" t="s">
        <v>452</v>
      </c>
    </row>
    <row r="62" spans="1:6" x14ac:dyDescent="0.3">
      <c r="A62" s="383"/>
      <c r="B62" s="383"/>
      <c r="C62" s="384"/>
      <c r="D62" s="16" t="s">
        <v>103</v>
      </c>
      <c r="E62" s="158" t="s">
        <v>308</v>
      </c>
      <c r="F62" s="17" t="s">
        <v>453</v>
      </c>
    </row>
    <row r="63" spans="1:6" x14ac:dyDescent="0.3">
      <c r="A63" s="383"/>
      <c r="B63" s="383"/>
      <c r="C63" s="384"/>
      <c r="D63" s="16" t="s">
        <v>101</v>
      </c>
      <c r="E63" s="158" t="s">
        <v>306</v>
      </c>
      <c r="F63" s="17" t="s">
        <v>454</v>
      </c>
    </row>
    <row r="64" spans="1:6" x14ac:dyDescent="0.3">
      <c r="A64" s="383"/>
      <c r="B64" s="383"/>
      <c r="C64" s="384"/>
      <c r="D64" s="16" t="s">
        <v>107</v>
      </c>
      <c r="E64" s="158" t="s">
        <v>371</v>
      </c>
      <c r="F64" s="17" t="s">
        <v>455</v>
      </c>
    </row>
    <row r="65" spans="1:6" x14ac:dyDescent="0.3">
      <c r="A65" s="383"/>
      <c r="B65" s="383"/>
      <c r="C65" s="384"/>
      <c r="D65" s="16" t="s">
        <v>105</v>
      </c>
      <c r="E65" s="16" t="s">
        <v>372</v>
      </c>
      <c r="F65" s="17" t="s">
        <v>456</v>
      </c>
    </row>
    <row r="66" spans="1:6" x14ac:dyDescent="0.3">
      <c r="A66" s="383">
        <v>12</v>
      </c>
      <c r="B66" s="383" t="s">
        <v>618</v>
      </c>
      <c r="C66" s="384">
        <v>0.12473379629629629</v>
      </c>
      <c r="D66" s="16" t="s">
        <v>107</v>
      </c>
      <c r="E66" s="158" t="s">
        <v>373</v>
      </c>
      <c r="F66" s="17" t="s">
        <v>457</v>
      </c>
    </row>
    <row r="67" spans="1:6" x14ac:dyDescent="0.3">
      <c r="A67" s="383"/>
      <c r="B67" s="383"/>
      <c r="C67" s="384"/>
      <c r="D67" s="16" t="s">
        <v>99</v>
      </c>
      <c r="E67" s="158" t="s">
        <v>374</v>
      </c>
      <c r="F67" s="17" t="s">
        <v>458</v>
      </c>
    </row>
    <row r="68" spans="1:6" x14ac:dyDescent="0.3">
      <c r="A68" s="383"/>
      <c r="B68" s="383"/>
      <c r="C68" s="384"/>
      <c r="D68" s="16" t="s">
        <v>101</v>
      </c>
      <c r="E68" s="16" t="s">
        <v>375</v>
      </c>
      <c r="F68" s="17" t="s">
        <v>459</v>
      </c>
    </row>
    <row r="69" spans="1:6" x14ac:dyDescent="0.3">
      <c r="A69" s="383"/>
      <c r="B69" s="383"/>
      <c r="C69" s="384"/>
      <c r="D69" s="16" t="s">
        <v>103</v>
      </c>
      <c r="E69" s="158" t="s">
        <v>376</v>
      </c>
      <c r="F69" s="17" t="s">
        <v>460</v>
      </c>
    </row>
    <row r="70" spans="1:6" x14ac:dyDescent="0.3">
      <c r="A70" s="383"/>
      <c r="B70" s="383"/>
      <c r="C70" s="384"/>
      <c r="D70" s="16" t="s">
        <v>105</v>
      </c>
      <c r="E70" s="16" t="s">
        <v>377</v>
      </c>
      <c r="F70" s="17" t="s">
        <v>461</v>
      </c>
    </row>
    <row r="71" spans="1:6" x14ac:dyDescent="0.3">
      <c r="A71" s="383">
        <v>13</v>
      </c>
      <c r="B71" s="383" t="s">
        <v>222</v>
      </c>
      <c r="C71" s="384">
        <v>0.13097222222222224</v>
      </c>
      <c r="D71" s="16" t="s">
        <v>103</v>
      </c>
      <c r="E71" s="16" t="s">
        <v>174</v>
      </c>
      <c r="F71" s="17" t="s">
        <v>462</v>
      </c>
    </row>
    <row r="72" spans="1:6" x14ac:dyDescent="0.3">
      <c r="A72" s="383"/>
      <c r="B72" s="383"/>
      <c r="C72" s="384"/>
      <c r="D72" s="16" t="s">
        <v>101</v>
      </c>
      <c r="E72" s="16" t="s">
        <v>171</v>
      </c>
      <c r="F72" s="17" t="s">
        <v>463</v>
      </c>
    </row>
    <row r="73" spans="1:6" x14ac:dyDescent="0.3">
      <c r="A73" s="383"/>
      <c r="B73" s="383"/>
      <c r="C73" s="384"/>
      <c r="D73" s="16" t="s">
        <v>99</v>
      </c>
      <c r="E73" s="16" t="s">
        <v>323</v>
      </c>
      <c r="F73" s="17" t="s">
        <v>464</v>
      </c>
    </row>
    <row r="74" spans="1:6" x14ac:dyDescent="0.3">
      <c r="A74" s="383"/>
      <c r="B74" s="383"/>
      <c r="C74" s="384"/>
      <c r="D74" s="16" t="s">
        <v>105</v>
      </c>
      <c r="E74" s="16" t="s">
        <v>170</v>
      </c>
      <c r="F74" s="17" t="s">
        <v>465</v>
      </c>
    </row>
    <row r="75" spans="1:6" x14ac:dyDescent="0.3">
      <c r="A75" s="383"/>
      <c r="B75" s="383"/>
      <c r="C75" s="384"/>
      <c r="D75" s="16" t="s">
        <v>107</v>
      </c>
      <c r="E75" s="16" t="s">
        <v>173</v>
      </c>
      <c r="F75" s="17" t="s">
        <v>466</v>
      </c>
    </row>
    <row r="76" spans="1:6" x14ac:dyDescent="0.3">
      <c r="A76" s="383">
        <v>14</v>
      </c>
      <c r="B76" s="383" t="s">
        <v>619</v>
      </c>
      <c r="C76" s="384">
        <v>0.1497337962962963</v>
      </c>
      <c r="D76" s="16" t="s">
        <v>107</v>
      </c>
      <c r="E76" s="16" t="s">
        <v>378</v>
      </c>
      <c r="F76" s="17" t="s">
        <v>467</v>
      </c>
    </row>
    <row r="77" spans="1:6" x14ac:dyDescent="0.3">
      <c r="A77" s="383"/>
      <c r="B77" s="383"/>
      <c r="C77" s="384"/>
      <c r="D77" s="16" t="s">
        <v>99</v>
      </c>
      <c r="E77" s="16" t="s">
        <v>379</v>
      </c>
      <c r="F77" s="17" t="s">
        <v>468</v>
      </c>
    </row>
    <row r="78" spans="1:6" x14ac:dyDescent="0.3">
      <c r="A78" s="383"/>
      <c r="B78" s="383"/>
      <c r="C78" s="384"/>
      <c r="D78" s="16" t="s">
        <v>105</v>
      </c>
      <c r="E78" s="16" t="s">
        <v>337</v>
      </c>
      <c r="F78" s="17" t="s">
        <v>469</v>
      </c>
    </row>
    <row r="79" spans="1:6" x14ac:dyDescent="0.3">
      <c r="A79" s="383"/>
      <c r="B79" s="383"/>
      <c r="C79" s="384"/>
      <c r="D79" s="16" t="s">
        <v>101</v>
      </c>
      <c r="E79" s="16" t="s">
        <v>336</v>
      </c>
      <c r="F79" s="17" t="s">
        <v>470</v>
      </c>
    </row>
    <row r="80" spans="1:6" x14ac:dyDescent="0.3">
      <c r="A80" s="383"/>
      <c r="B80" s="383"/>
      <c r="C80" s="384"/>
      <c r="D80" s="16" t="s">
        <v>103</v>
      </c>
      <c r="E80" s="16" t="s">
        <v>380</v>
      </c>
      <c r="F80" s="17" t="s">
        <v>471</v>
      </c>
    </row>
    <row r="81" spans="1:6" x14ac:dyDescent="0.3">
      <c r="A81" s="383">
        <v>15</v>
      </c>
      <c r="B81" s="383" t="s">
        <v>620</v>
      </c>
      <c r="C81" s="384">
        <v>0.16601851851851854</v>
      </c>
      <c r="D81" s="16" t="s">
        <v>105</v>
      </c>
      <c r="E81" s="158" t="s">
        <v>182</v>
      </c>
      <c r="F81" s="17" t="s">
        <v>472</v>
      </c>
    </row>
    <row r="82" spans="1:6" x14ac:dyDescent="0.3">
      <c r="A82" s="383"/>
      <c r="B82" s="383"/>
      <c r="C82" s="384"/>
      <c r="D82" s="16" t="s">
        <v>107</v>
      </c>
      <c r="E82" s="158" t="s">
        <v>181</v>
      </c>
      <c r="F82" s="17" t="s">
        <v>473</v>
      </c>
    </row>
    <row r="83" spans="1:6" x14ac:dyDescent="0.3">
      <c r="A83" s="383"/>
      <c r="B83" s="383"/>
      <c r="C83" s="384"/>
      <c r="D83" s="16" t="s">
        <v>99</v>
      </c>
      <c r="E83" s="158" t="s">
        <v>180</v>
      </c>
      <c r="F83" s="17" t="s">
        <v>474</v>
      </c>
    </row>
    <row r="84" spans="1:6" x14ac:dyDescent="0.3">
      <c r="A84" s="383"/>
      <c r="B84" s="383"/>
      <c r="C84" s="384"/>
      <c r="D84" s="16" t="s">
        <v>103</v>
      </c>
      <c r="E84" s="16" t="s">
        <v>381</v>
      </c>
      <c r="F84" s="17" t="s">
        <v>475</v>
      </c>
    </row>
    <row r="85" spans="1:6" x14ac:dyDescent="0.3">
      <c r="A85" s="383">
        <v>16</v>
      </c>
      <c r="B85" s="383" t="s">
        <v>621</v>
      </c>
      <c r="C85" s="384">
        <v>0.20258101851851851</v>
      </c>
      <c r="D85" s="16" t="s">
        <v>99</v>
      </c>
      <c r="E85" s="16" t="s">
        <v>333</v>
      </c>
      <c r="F85" s="17" t="s">
        <v>476</v>
      </c>
    </row>
    <row r="86" spans="1:6" x14ac:dyDescent="0.3">
      <c r="A86" s="383"/>
      <c r="B86" s="383"/>
      <c r="C86" s="384"/>
      <c r="D86" s="16" t="s">
        <v>105</v>
      </c>
      <c r="E86" s="16" t="s">
        <v>382</v>
      </c>
      <c r="F86" s="17" t="s">
        <v>477</v>
      </c>
    </row>
    <row r="87" spans="1:6" x14ac:dyDescent="0.3">
      <c r="A87" s="383"/>
      <c r="B87" s="383"/>
      <c r="C87" s="384"/>
      <c r="D87" s="16" t="s">
        <v>101</v>
      </c>
      <c r="E87" s="16" t="s">
        <v>383</v>
      </c>
      <c r="F87" s="17" t="s">
        <v>478</v>
      </c>
    </row>
    <row r="88" spans="1:6" x14ac:dyDescent="0.3">
      <c r="A88" s="383"/>
      <c r="B88" s="383"/>
      <c r="C88" s="384"/>
      <c r="D88" s="16" t="s">
        <v>103</v>
      </c>
      <c r="E88" s="16" t="s">
        <v>384</v>
      </c>
      <c r="F88" s="17" t="s">
        <v>479</v>
      </c>
    </row>
    <row r="89" spans="1:6" x14ac:dyDescent="0.3">
      <c r="A89" s="383"/>
      <c r="B89" s="383"/>
      <c r="C89" s="384"/>
      <c r="D89" s="16" t="s">
        <v>107</v>
      </c>
      <c r="E89" s="16" t="s">
        <v>385</v>
      </c>
      <c r="F89" s="17" t="s">
        <v>39</v>
      </c>
    </row>
    <row r="90" spans="1:6" x14ac:dyDescent="0.3">
      <c r="A90" s="383">
        <v>17</v>
      </c>
      <c r="B90" s="383" t="s">
        <v>622</v>
      </c>
      <c r="C90" s="384">
        <v>0.26488425925925924</v>
      </c>
      <c r="D90" s="16" t="s">
        <v>103</v>
      </c>
      <c r="E90" s="16" t="s">
        <v>186</v>
      </c>
      <c r="F90" s="17" t="s">
        <v>480</v>
      </c>
    </row>
    <row r="91" spans="1:6" x14ac:dyDescent="0.3">
      <c r="A91" s="383"/>
      <c r="B91" s="383"/>
      <c r="C91" s="384"/>
      <c r="D91" s="16" t="s">
        <v>105</v>
      </c>
      <c r="E91" s="16" t="s">
        <v>386</v>
      </c>
      <c r="F91" s="17" t="s">
        <v>481</v>
      </c>
    </row>
    <row r="92" spans="1:6" x14ac:dyDescent="0.3">
      <c r="A92" s="383"/>
      <c r="B92" s="383"/>
      <c r="C92" s="384"/>
      <c r="D92" s="16" t="s">
        <v>101</v>
      </c>
      <c r="E92" s="16" t="s">
        <v>387</v>
      </c>
      <c r="F92" s="17" t="s">
        <v>482</v>
      </c>
    </row>
    <row r="93" spans="1:6" x14ac:dyDescent="0.3">
      <c r="A93" s="383"/>
      <c r="B93" s="383"/>
      <c r="C93" s="384"/>
      <c r="D93" s="16" t="s">
        <v>107</v>
      </c>
      <c r="E93" s="16" t="s">
        <v>388</v>
      </c>
      <c r="F93" s="17" t="s">
        <v>483</v>
      </c>
    </row>
    <row r="94" spans="1:6" x14ac:dyDescent="0.3">
      <c r="A94" s="383">
        <v>18</v>
      </c>
      <c r="B94" s="383" t="s">
        <v>217</v>
      </c>
      <c r="C94" s="384">
        <v>0.120625</v>
      </c>
      <c r="D94" s="16" t="s">
        <v>103</v>
      </c>
      <c r="E94" s="16" t="s">
        <v>163</v>
      </c>
      <c r="F94" s="17" t="s">
        <v>484</v>
      </c>
    </row>
    <row r="95" spans="1:6" x14ac:dyDescent="0.3">
      <c r="A95" s="383"/>
      <c r="B95" s="383"/>
      <c r="C95" s="384"/>
      <c r="D95" s="16" t="s">
        <v>105</v>
      </c>
      <c r="E95" s="16" t="s">
        <v>389</v>
      </c>
      <c r="F95" s="17" t="s">
        <v>485</v>
      </c>
    </row>
    <row r="96" spans="1:6" x14ac:dyDescent="0.3">
      <c r="A96" s="383"/>
      <c r="B96" s="383"/>
      <c r="C96" s="384"/>
      <c r="D96" s="16" t="s">
        <v>107</v>
      </c>
      <c r="E96" s="16" t="s">
        <v>390</v>
      </c>
      <c r="F96" s="17" t="s">
        <v>486</v>
      </c>
    </row>
    <row r="97" spans="1:6" x14ac:dyDescent="0.3">
      <c r="A97" s="383"/>
      <c r="B97" s="383"/>
      <c r="C97" s="384"/>
      <c r="D97" s="16" t="s">
        <v>101</v>
      </c>
      <c r="E97" s="16" t="s">
        <v>391</v>
      </c>
      <c r="F97" s="17" t="s">
        <v>39</v>
      </c>
    </row>
    <row r="98" spans="1:6" x14ac:dyDescent="0.3">
      <c r="A98" s="383"/>
      <c r="B98" s="383"/>
      <c r="C98" s="384"/>
      <c r="D98" s="16" t="s">
        <v>99</v>
      </c>
      <c r="E98" s="16" t="s">
        <v>392</v>
      </c>
      <c r="F98" s="17" t="s">
        <v>39</v>
      </c>
    </row>
    <row r="99" spans="1:6" x14ac:dyDescent="0.3">
      <c r="A99" s="383">
        <v>19</v>
      </c>
      <c r="B99" s="383" t="s">
        <v>623</v>
      </c>
      <c r="C99" s="384">
        <v>0.21284722222222222</v>
      </c>
      <c r="D99" s="16" t="s">
        <v>99</v>
      </c>
      <c r="E99" s="16" t="s">
        <v>393</v>
      </c>
      <c r="F99" s="17" t="s">
        <v>487</v>
      </c>
    </row>
    <row r="100" spans="1:6" x14ac:dyDescent="0.3">
      <c r="A100" s="383"/>
      <c r="B100" s="383"/>
      <c r="C100" s="384"/>
      <c r="D100" s="16" t="s">
        <v>101</v>
      </c>
      <c r="E100" s="16" t="s">
        <v>394</v>
      </c>
      <c r="F100" s="17" t="s">
        <v>488</v>
      </c>
    </row>
    <row r="101" spans="1:6" x14ac:dyDescent="0.3">
      <c r="A101" s="383"/>
      <c r="B101" s="383"/>
      <c r="C101" s="384"/>
      <c r="D101" s="16" t="s">
        <v>103</v>
      </c>
      <c r="E101" s="16" t="s">
        <v>395</v>
      </c>
      <c r="F101" s="17" t="s">
        <v>489</v>
      </c>
    </row>
    <row r="102" spans="1:6" x14ac:dyDescent="0.3">
      <c r="A102" s="383"/>
      <c r="B102" s="383"/>
      <c r="C102" s="384"/>
      <c r="D102" s="16" t="s">
        <v>107</v>
      </c>
      <c r="E102" s="16" t="s">
        <v>396</v>
      </c>
      <c r="F102" s="17" t="s">
        <v>39</v>
      </c>
    </row>
    <row r="103" spans="1:6" x14ac:dyDescent="0.3">
      <c r="A103" s="383"/>
      <c r="B103" s="383"/>
      <c r="C103" s="384"/>
      <c r="D103" s="16" t="s">
        <v>105</v>
      </c>
      <c r="E103" s="16" t="s">
        <v>397</v>
      </c>
      <c r="F103" s="17" t="s">
        <v>39</v>
      </c>
    </row>
    <row r="104" spans="1:6" x14ac:dyDescent="0.3">
      <c r="A104" s="383">
        <v>20</v>
      </c>
      <c r="B104" s="383" t="s">
        <v>624</v>
      </c>
      <c r="C104" s="384">
        <v>0.14929398148148149</v>
      </c>
      <c r="D104" s="16" t="s">
        <v>101</v>
      </c>
      <c r="E104" s="16" t="s">
        <v>398</v>
      </c>
      <c r="F104" s="17" t="s">
        <v>490</v>
      </c>
    </row>
    <row r="105" spans="1:6" x14ac:dyDescent="0.3">
      <c r="A105" s="383"/>
      <c r="B105" s="383"/>
      <c r="C105" s="384"/>
      <c r="D105" s="16" t="s">
        <v>107</v>
      </c>
      <c r="E105" s="16" t="s">
        <v>399</v>
      </c>
      <c r="F105" s="17" t="s">
        <v>491</v>
      </c>
    </row>
    <row r="106" spans="1:6" x14ac:dyDescent="0.3">
      <c r="A106" s="383"/>
      <c r="B106" s="383"/>
      <c r="C106" s="384"/>
      <c r="D106" s="16" t="s">
        <v>103</v>
      </c>
      <c r="E106" s="16" t="s">
        <v>400</v>
      </c>
      <c r="F106" s="17" t="s">
        <v>39</v>
      </c>
    </row>
    <row r="107" spans="1:6" x14ac:dyDescent="0.3">
      <c r="A107" s="383"/>
      <c r="B107" s="383"/>
      <c r="C107" s="384"/>
      <c r="D107" s="16" t="s">
        <v>99</v>
      </c>
      <c r="E107" s="16" t="s">
        <v>331</v>
      </c>
      <c r="F107" s="17" t="s">
        <v>39</v>
      </c>
    </row>
    <row r="108" spans="1:6" x14ac:dyDescent="0.3">
      <c r="A108" s="383"/>
      <c r="B108" s="383"/>
      <c r="C108" s="384"/>
      <c r="D108" s="16" t="s">
        <v>105</v>
      </c>
      <c r="E108" s="16" t="s">
        <v>401</v>
      </c>
      <c r="F108" s="17" t="s">
        <v>39</v>
      </c>
    </row>
    <row r="109" spans="1:6" x14ac:dyDescent="0.3">
      <c r="A109" s="386"/>
      <c r="B109" s="386"/>
      <c r="C109" s="386"/>
      <c r="D109" s="386"/>
      <c r="E109" s="386"/>
      <c r="F109" s="386"/>
    </row>
    <row r="110" spans="1:6" x14ac:dyDescent="0.3">
      <c r="A110" s="154"/>
      <c r="B110" s="154"/>
      <c r="C110" s="154"/>
      <c r="D110" s="154"/>
      <c r="E110" s="154"/>
      <c r="F110" s="154"/>
    </row>
    <row r="111" spans="1:6" ht="23.4" x14ac:dyDescent="0.3">
      <c r="A111" s="171" t="s">
        <v>231</v>
      </c>
      <c r="B111" s="172"/>
      <c r="C111" s="172"/>
      <c r="D111" s="172"/>
      <c r="E111" s="172"/>
      <c r="F111" s="172"/>
    </row>
    <row r="112" spans="1:6" ht="15.6" x14ac:dyDescent="0.3">
      <c r="A112" s="144" t="s">
        <v>630</v>
      </c>
      <c r="B112" s="172"/>
      <c r="C112" s="172"/>
      <c r="D112" s="172"/>
      <c r="E112" s="172"/>
      <c r="F112" s="172"/>
    </row>
    <row r="113" spans="1:6" ht="15.75" customHeight="1" x14ac:dyDescent="0.3">
      <c r="A113" s="379" t="s">
        <v>2</v>
      </c>
      <c r="B113" s="379"/>
      <c r="C113" s="379"/>
      <c r="D113" s="379" t="s">
        <v>3</v>
      </c>
      <c r="E113" s="379"/>
      <c r="F113" s="379"/>
    </row>
    <row r="114" spans="1:6" ht="28.8" x14ac:dyDescent="0.3">
      <c r="A114" s="12" t="s">
        <v>206</v>
      </c>
      <c r="B114" s="12" t="s">
        <v>207</v>
      </c>
      <c r="C114" s="12" t="s">
        <v>204</v>
      </c>
      <c r="D114" s="12" t="s">
        <v>205</v>
      </c>
      <c r="E114" s="12" t="s">
        <v>208</v>
      </c>
      <c r="F114" s="12" t="s">
        <v>204</v>
      </c>
    </row>
    <row r="115" spans="1:6" ht="15" customHeight="1" x14ac:dyDescent="0.3">
      <c r="A115" s="383">
        <v>1</v>
      </c>
      <c r="B115" s="383" t="s">
        <v>210</v>
      </c>
      <c r="C115" s="384">
        <v>7.6886574074074079E-2</v>
      </c>
      <c r="D115" s="16" t="s">
        <v>8</v>
      </c>
      <c r="E115" s="158" t="s">
        <v>15</v>
      </c>
      <c r="F115" s="17" t="s">
        <v>492</v>
      </c>
    </row>
    <row r="116" spans="1:6" x14ac:dyDescent="0.3">
      <c r="A116" s="383"/>
      <c r="B116" s="383"/>
      <c r="C116" s="384"/>
      <c r="D116" s="16" t="s">
        <v>10</v>
      </c>
      <c r="E116" s="158" t="s">
        <v>244</v>
      </c>
      <c r="F116" s="17" t="s">
        <v>493</v>
      </c>
    </row>
    <row r="117" spans="1:6" x14ac:dyDescent="0.3">
      <c r="A117" s="383"/>
      <c r="B117" s="383"/>
      <c r="C117" s="384"/>
      <c r="D117" s="16" t="s">
        <v>12</v>
      </c>
      <c r="E117" s="158" t="s">
        <v>17</v>
      </c>
      <c r="F117" s="17" t="s">
        <v>494</v>
      </c>
    </row>
    <row r="118" spans="1:6" x14ac:dyDescent="0.3">
      <c r="A118" s="383"/>
      <c r="B118" s="383"/>
      <c r="C118" s="384"/>
      <c r="D118" s="16" t="s">
        <v>6</v>
      </c>
      <c r="E118" s="158" t="s">
        <v>245</v>
      </c>
      <c r="F118" s="17" t="s">
        <v>495</v>
      </c>
    </row>
    <row r="119" spans="1:6" x14ac:dyDescent="0.3">
      <c r="A119" s="383"/>
      <c r="B119" s="383"/>
      <c r="C119" s="384"/>
      <c r="D119" s="16" t="s">
        <v>4</v>
      </c>
      <c r="E119" s="158" t="s">
        <v>496</v>
      </c>
      <c r="F119" s="17" t="s">
        <v>497</v>
      </c>
    </row>
    <row r="120" spans="1:6" x14ac:dyDescent="0.3">
      <c r="A120" s="383">
        <v>2</v>
      </c>
      <c r="B120" s="383" t="s">
        <v>225</v>
      </c>
      <c r="C120" s="384">
        <v>8.7754629629629641E-2</v>
      </c>
      <c r="D120" s="16" t="s">
        <v>8</v>
      </c>
      <c r="E120" s="158" t="s">
        <v>498</v>
      </c>
      <c r="F120" s="17" t="s">
        <v>499</v>
      </c>
    </row>
    <row r="121" spans="1:6" x14ac:dyDescent="0.3">
      <c r="A121" s="383"/>
      <c r="B121" s="383"/>
      <c r="C121" s="384"/>
      <c r="D121" s="16" t="s">
        <v>10</v>
      </c>
      <c r="E121" s="158" t="s">
        <v>500</v>
      </c>
      <c r="F121" s="17" t="s">
        <v>501</v>
      </c>
    </row>
    <row r="122" spans="1:6" x14ac:dyDescent="0.3">
      <c r="A122" s="383"/>
      <c r="B122" s="383"/>
      <c r="C122" s="384"/>
      <c r="D122" s="16" t="s">
        <v>6</v>
      </c>
      <c r="E122" s="158" t="s">
        <v>502</v>
      </c>
      <c r="F122" s="17" t="s">
        <v>503</v>
      </c>
    </row>
    <row r="123" spans="1:6" x14ac:dyDescent="0.3">
      <c r="A123" s="383"/>
      <c r="B123" s="383"/>
      <c r="C123" s="384"/>
      <c r="D123" s="16" t="s">
        <v>4</v>
      </c>
      <c r="E123" s="16" t="s">
        <v>504</v>
      </c>
      <c r="F123" s="17" t="s">
        <v>505</v>
      </c>
    </row>
    <row r="124" spans="1:6" ht="15" customHeight="1" x14ac:dyDescent="0.3">
      <c r="A124" s="383">
        <v>3</v>
      </c>
      <c r="B124" s="383" t="s">
        <v>613</v>
      </c>
      <c r="C124" s="384">
        <v>9.2199074074074072E-2</v>
      </c>
      <c r="D124" s="16" t="s">
        <v>4</v>
      </c>
      <c r="E124" s="16" t="s">
        <v>506</v>
      </c>
      <c r="F124" s="17" t="s">
        <v>507</v>
      </c>
    </row>
    <row r="125" spans="1:6" x14ac:dyDescent="0.3">
      <c r="A125" s="383"/>
      <c r="B125" s="383"/>
      <c r="C125" s="384"/>
      <c r="D125" s="16" t="s">
        <v>12</v>
      </c>
      <c r="E125" s="16" t="s">
        <v>508</v>
      </c>
      <c r="F125" s="17" t="s">
        <v>509</v>
      </c>
    </row>
    <row r="126" spans="1:6" x14ac:dyDescent="0.3">
      <c r="A126" s="383"/>
      <c r="B126" s="383"/>
      <c r="C126" s="384"/>
      <c r="D126" s="16" t="s">
        <v>6</v>
      </c>
      <c r="E126" s="158" t="s">
        <v>288</v>
      </c>
      <c r="F126" s="17" t="s">
        <v>510</v>
      </c>
    </row>
    <row r="127" spans="1:6" x14ac:dyDescent="0.3">
      <c r="A127" s="383"/>
      <c r="B127" s="383"/>
      <c r="C127" s="384"/>
      <c r="D127" s="16" t="s">
        <v>10</v>
      </c>
      <c r="E127" s="16" t="s">
        <v>511</v>
      </c>
      <c r="F127" s="17" t="s">
        <v>512</v>
      </c>
    </row>
    <row r="128" spans="1:6" x14ac:dyDescent="0.3">
      <c r="A128" s="383"/>
      <c r="B128" s="383"/>
      <c r="C128" s="384"/>
      <c r="D128" s="16" t="s">
        <v>8</v>
      </c>
      <c r="E128" s="16" t="s">
        <v>513</v>
      </c>
      <c r="F128" s="17" t="s">
        <v>514</v>
      </c>
    </row>
    <row r="129" spans="1:6" ht="15" customHeight="1" x14ac:dyDescent="0.3">
      <c r="A129" s="383">
        <v>4</v>
      </c>
      <c r="B129" s="383" t="s">
        <v>615</v>
      </c>
      <c r="C129" s="384">
        <v>9.3391203703703699E-2</v>
      </c>
      <c r="D129" s="16" t="s">
        <v>4</v>
      </c>
      <c r="E129" s="158" t="s">
        <v>254</v>
      </c>
      <c r="F129" s="17" t="s">
        <v>515</v>
      </c>
    </row>
    <row r="130" spans="1:6" x14ac:dyDescent="0.3">
      <c r="A130" s="383"/>
      <c r="B130" s="383"/>
      <c r="C130" s="384"/>
      <c r="D130" s="16" t="s">
        <v>12</v>
      </c>
      <c r="E130" s="158" t="s">
        <v>258</v>
      </c>
      <c r="F130" s="17" t="s">
        <v>516</v>
      </c>
    </row>
    <row r="131" spans="1:6" x14ac:dyDescent="0.3">
      <c r="A131" s="383"/>
      <c r="B131" s="383"/>
      <c r="C131" s="384"/>
      <c r="D131" s="16" t="s">
        <v>8</v>
      </c>
      <c r="E131" s="158" t="s">
        <v>256</v>
      </c>
      <c r="F131" s="17" t="s">
        <v>517</v>
      </c>
    </row>
    <row r="132" spans="1:6" x14ac:dyDescent="0.3">
      <c r="A132" s="383"/>
      <c r="B132" s="383"/>
      <c r="C132" s="384"/>
      <c r="D132" s="16" t="s">
        <v>6</v>
      </c>
      <c r="E132" s="16" t="s">
        <v>257</v>
      </c>
      <c r="F132" s="17" t="s">
        <v>518</v>
      </c>
    </row>
    <row r="133" spans="1:6" x14ac:dyDescent="0.3">
      <c r="A133" s="383"/>
      <c r="B133" s="383"/>
      <c r="C133" s="384"/>
      <c r="D133" s="16" t="s">
        <v>10</v>
      </c>
      <c r="E133" s="16" t="s">
        <v>519</v>
      </c>
      <c r="F133" s="17" t="s">
        <v>520</v>
      </c>
    </row>
    <row r="134" spans="1:6" x14ac:dyDescent="0.3">
      <c r="A134" s="383">
        <v>5</v>
      </c>
      <c r="B134" s="383" t="s">
        <v>214</v>
      </c>
      <c r="C134" s="384">
        <v>9.3935185185185177E-2</v>
      </c>
      <c r="D134" s="16" t="s">
        <v>10</v>
      </c>
      <c r="E134" s="158" t="s">
        <v>45</v>
      </c>
      <c r="F134" s="17" t="s">
        <v>521</v>
      </c>
    </row>
    <row r="135" spans="1:6" x14ac:dyDescent="0.3">
      <c r="A135" s="383"/>
      <c r="B135" s="383"/>
      <c r="C135" s="384"/>
      <c r="D135" s="16" t="s">
        <v>6</v>
      </c>
      <c r="E135" s="158" t="s">
        <v>47</v>
      </c>
      <c r="F135" s="17" t="s">
        <v>522</v>
      </c>
    </row>
    <row r="136" spans="1:6" x14ac:dyDescent="0.3">
      <c r="A136" s="383"/>
      <c r="B136" s="383"/>
      <c r="C136" s="384"/>
      <c r="D136" s="16" t="s">
        <v>8</v>
      </c>
      <c r="E136" s="158" t="s">
        <v>46</v>
      </c>
      <c r="F136" s="17" t="s">
        <v>523</v>
      </c>
    </row>
    <row r="137" spans="1:6" x14ac:dyDescent="0.3">
      <c r="A137" s="383"/>
      <c r="B137" s="383"/>
      <c r="C137" s="384"/>
      <c r="D137" s="16" t="s">
        <v>4</v>
      </c>
      <c r="E137" s="158" t="s">
        <v>49</v>
      </c>
      <c r="F137" s="17" t="s">
        <v>524</v>
      </c>
    </row>
    <row r="138" spans="1:6" x14ac:dyDescent="0.3">
      <c r="A138" s="383"/>
      <c r="B138" s="383"/>
      <c r="C138" s="384"/>
      <c r="D138" s="16" t="s">
        <v>12</v>
      </c>
      <c r="E138" s="16" t="s">
        <v>525</v>
      </c>
      <c r="F138" s="17" t="s">
        <v>526</v>
      </c>
    </row>
    <row r="139" spans="1:6" ht="15" customHeight="1" x14ac:dyDescent="0.3">
      <c r="A139" s="383">
        <v>6</v>
      </c>
      <c r="B139" s="383" t="s">
        <v>209</v>
      </c>
      <c r="C139" s="384">
        <v>0.10273148148148148</v>
      </c>
      <c r="D139" s="16" t="s">
        <v>6</v>
      </c>
      <c r="E139" s="158" t="s">
        <v>11</v>
      </c>
      <c r="F139" s="17" t="s">
        <v>527</v>
      </c>
    </row>
    <row r="140" spans="1:6" x14ac:dyDescent="0.3">
      <c r="A140" s="383"/>
      <c r="B140" s="383"/>
      <c r="C140" s="384"/>
      <c r="D140" s="16" t="s">
        <v>4</v>
      </c>
      <c r="E140" s="158" t="s">
        <v>246</v>
      </c>
      <c r="F140" s="17" t="s">
        <v>528</v>
      </c>
    </row>
    <row r="141" spans="1:6" x14ac:dyDescent="0.3">
      <c r="A141" s="383"/>
      <c r="B141" s="383"/>
      <c r="C141" s="384"/>
      <c r="D141" s="16" t="s">
        <v>8</v>
      </c>
      <c r="E141" s="158" t="s">
        <v>247</v>
      </c>
      <c r="F141" s="17" t="s">
        <v>529</v>
      </c>
    </row>
    <row r="142" spans="1:6" x14ac:dyDescent="0.3">
      <c r="A142" s="383"/>
      <c r="B142" s="383"/>
      <c r="C142" s="384"/>
      <c r="D142" s="16" t="s">
        <v>10</v>
      </c>
      <c r="E142" s="16" t="s">
        <v>530</v>
      </c>
      <c r="F142" s="17" t="s">
        <v>531</v>
      </c>
    </row>
    <row r="143" spans="1:6" x14ac:dyDescent="0.3">
      <c r="A143" s="383"/>
      <c r="B143" s="383"/>
      <c r="C143" s="384"/>
      <c r="D143" s="16" t="s">
        <v>12</v>
      </c>
      <c r="E143" s="16" t="s">
        <v>532</v>
      </c>
      <c r="F143" s="17" t="s">
        <v>533</v>
      </c>
    </row>
    <row r="144" spans="1:6" x14ac:dyDescent="0.3">
      <c r="A144" s="383">
        <v>7</v>
      </c>
      <c r="B144" s="383" t="s">
        <v>625</v>
      </c>
      <c r="C144" s="384">
        <v>0.1079976851851852</v>
      </c>
      <c r="D144" s="16" t="s">
        <v>8</v>
      </c>
      <c r="E144" s="158" t="s">
        <v>50</v>
      </c>
      <c r="F144" s="17" t="s">
        <v>534</v>
      </c>
    </row>
    <row r="145" spans="1:6" x14ac:dyDescent="0.3">
      <c r="A145" s="383"/>
      <c r="B145" s="383"/>
      <c r="C145" s="384"/>
      <c r="D145" s="16" t="s">
        <v>6</v>
      </c>
      <c r="E145" s="16" t="s">
        <v>535</v>
      </c>
      <c r="F145" s="17" t="s">
        <v>536</v>
      </c>
    </row>
    <row r="146" spans="1:6" x14ac:dyDescent="0.3">
      <c r="A146" s="383"/>
      <c r="B146" s="383"/>
      <c r="C146" s="384"/>
      <c r="D146" s="16" t="s">
        <v>10</v>
      </c>
      <c r="E146" s="158" t="s">
        <v>53</v>
      </c>
      <c r="F146" s="17" t="s">
        <v>537</v>
      </c>
    </row>
    <row r="147" spans="1:6" x14ac:dyDescent="0.3">
      <c r="A147" s="383"/>
      <c r="B147" s="383"/>
      <c r="C147" s="384"/>
      <c r="D147" s="16" t="s">
        <v>4</v>
      </c>
      <c r="E147" s="16" t="s">
        <v>538</v>
      </c>
      <c r="F147" s="17" t="s">
        <v>539</v>
      </c>
    </row>
    <row r="148" spans="1:6" ht="15" customHeight="1" x14ac:dyDescent="0.3">
      <c r="A148" s="383">
        <v>8</v>
      </c>
      <c r="B148" s="383" t="s">
        <v>617</v>
      </c>
      <c r="C148" s="384">
        <v>0.11193287037037036</v>
      </c>
      <c r="D148" s="16" t="s">
        <v>6</v>
      </c>
      <c r="E148" s="16" t="s">
        <v>540</v>
      </c>
      <c r="F148" s="17" t="s">
        <v>510</v>
      </c>
    </row>
    <row r="149" spans="1:6" x14ac:dyDescent="0.3">
      <c r="A149" s="383"/>
      <c r="B149" s="383"/>
      <c r="C149" s="384"/>
      <c r="D149" s="16" t="s">
        <v>12</v>
      </c>
      <c r="E149" s="16" t="s">
        <v>541</v>
      </c>
      <c r="F149" s="17" t="s">
        <v>542</v>
      </c>
    </row>
    <row r="150" spans="1:6" x14ac:dyDescent="0.3">
      <c r="A150" s="383"/>
      <c r="B150" s="383"/>
      <c r="C150" s="384"/>
      <c r="D150" s="16" t="s">
        <v>4</v>
      </c>
      <c r="E150" s="158" t="s">
        <v>543</v>
      </c>
      <c r="F150" s="17" t="s">
        <v>544</v>
      </c>
    </row>
    <row r="151" spans="1:6" x14ac:dyDescent="0.3">
      <c r="A151" s="383"/>
      <c r="B151" s="383"/>
      <c r="C151" s="384"/>
      <c r="D151" s="16" t="s">
        <v>10</v>
      </c>
      <c r="E151" s="16" t="s">
        <v>545</v>
      </c>
      <c r="F151" s="17" t="s">
        <v>546</v>
      </c>
    </row>
    <row r="152" spans="1:6" x14ac:dyDescent="0.3">
      <c r="A152" s="383"/>
      <c r="B152" s="383"/>
      <c r="C152" s="384"/>
      <c r="D152" s="16" t="s">
        <v>8</v>
      </c>
      <c r="E152" s="16" t="s">
        <v>547</v>
      </c>
      <c r="F152" s="17" t="s">
        <v>39</v>
      </c>
    </row>
    <row r="153" spans="1:6" x14ac:dyDescent="0.3">
      <c r="A153" s="383">
        <v>9</v>
      </c>
      <c r="B153" s="383" t="s">
        <v>626</v>
      </c>
      <c r="C153" s="384">
        <v>0.11263888888888889</v>
      </c>
      <c r="D153" s="16" t="s">
        <v>6</v>
      </c>
      <c r="E153" s="158" t="s">
        <v>25</v>
      </c>
      <c r="F153" s="17" t="s">
        <v>548</v>
      </c>
    </row>
    <row r="154" spans="1:6" x14ac:dyDescent="0.3">
      <c r="A154" s="383"/>
      <c r="B154" s="383"/>
      <c r="C154" s="384"/>
      <c r="D154" s="16" t="s">
        <v>12</v>
      </c>
      <c r="E154" s="158" t="s">
        <v>24</v>
      </c>
      <c r="F154" s="17" t="s">
        <v>549</v>
      </c>
    </row>
    <row r="155" spans="1:6" x14ac:dyDescent="0.3">
      <c r="A155" s="383"/>
      <c r="B155" s="383"/>
      <c r="C155" s="384"/>
      <c r="D155" s="16" t="s">
        <v>4</v>
      </c>
      <c r="E155" s="158" t="s">
        <v>28</v>
      </c>
      <c r="F155" s="17" t="s">
        <v>550</v>
      </c>
    </row>
    <row r="156" spans="1:6" x14ac:dyDescent="0.3">
      <c r="A156" s="383"/>
      <c r="B156" s="383"/>
      <c r="C156" s="384"/>
      <c r="D156" s="16" t="s">
        <v>8</v>
      </c>
      <c r="E156" s="16" t="s">
        <v>551</v>
      </c>
      <c r="F156" s="17" t="s">
        <v>552</v>
      </c>
    </row>
    <row r="157" spans="1:6" x14ac:dyDescent="0.3">
      <c r="A157" s="383"/>
      <c r="B157" s="383"/>
      <c r="C157" s="384"/>
      <c r="D157" s="16" t="s">
        <v>10</v>
      </c>
      <c r="E157" s="16" t="s">
        <v>553</v>
      </c>
      <c r="F157" s="17" t="s">
        <v>554</v>
      </c>
    </row>
    <row r="158" spans="1:6" ht="15" customHeight="1" x14ac:dyDescent="0.3">
      <c r="A158" s="383">
        <v>10</v>
      </c>
      <c r="B158" s="383" t="s">
        <v>618</v>
      </c>
      <c r="C158" s="384">
        <v>0.11535879629629631</v>
      </c>
      <c r="D158" s="16" t="s">
        <v>6</v>
      </c>
      <c r="E158" s="158" t="s">
        <v>90</v>
      </c>
      <c r="F158" s="17" t="s">
        <v>555</v>
      </c>
    </row>
    <row r="159" spans="1:6" x14ac:dyDescent="0.3">
      <c r="A159" s="383"/>
      <c r="B159" s="383"/>
      <c r="C159" s="384"/>
      <c r="D159" s="16" t="s">
        <v>4</v>
      </c>
      <c r="E159" s="158" t="s">
        <v>87</v>
      </c>
      <c r="F159" s="17" t="s">
        <v>556</v>
      </c>
    </row>
    <row r="160" spans="1:6" x14ac:dyDescent="0.3">
      <c r="A160" s="383"/>
      <c r="B160" s="383"/>
      <c r="C160" s="384"/>
      <c r="D160" s="16" t="s">
        <v>8</v>
      </c>
      <c r="E160" s="158" t="s">
        <v>91</v>
      </c>
      <c r="F160" s="17" t="s">
        <v>557</v>
      </c>
    </row>
    <row r="161" spans="1:6" x14ac:dyDescent="0.3">
      <c r="A161" s="383"/>
      <c r="B161" s="383"/>
      <c r="C161" s="384"/>
      <c r="D161" s="16" t="s">
        <v>12</v>
      </c>
      <c r="E161" s="158" t="s">
        <v>88</v>
      </c>
      <c r="F161" s="17" t="s">
        <v>558</v>
      </c>
    </row>
    <row r="162" spans="1:6" x14ac:dyDescent="0.3">
      <c r="A162" s="383"/>
      <c r="B162" s="383"/>
      <c r="C162" s="384"/>
      <c r="D162" s="16" t="s">
        <v>10</v>
      </c>
      <c r="E162" s="158" t="s">
        <v>89</v>
      </c>
      <c r="F162" s="17" t="s">
        <v>559</v>
      </c>
    </row>
    <row r="163" spans="1:6" ht="15" customHeight="1" x14ac:dyDescent="0.3">
      <c r="A163" s="383">
        <v>11</v>
      </c>
      <c r="B163" s="383" t="s">
        <v>619</v>
      </c>
      <c r="C163" s="384">
        <v>0.14489583333333333</v>
      </c>
      <c r="D163" s="16" t="s">
        <v>6</v>
      </c>
      <c r="E163" s="16" t="s">
        <v>560</v>
      </c>
      <c r="F163" s="17" t="s">
        <v>561</v>
      </c>
    </row>
    <row r="164" spans="1:6" x14ac:dyDescent="0.3">
      <c r="A164" s="383"/>
      <c r="B164" s="383"/>
      <c r="C164" s="384"/>
      <c r="D164" s="16" t="s">
        <v>4</v>
      </c>
      <c r="E164" s="16" t="s">
        <v>261</v>
      </c>
      <c r="F164" s="17" t="s">
        <v>562</v>
      </c>
    </row>
    <row r="165" spans="1:6" x14ac:dyDescent="0.3">
      <c r="A165" s="383"/>
      <c r="B165" s="383"/>
      <c r="C165" s="384"/>
      <c r="D165" s="16" t="s">
        <v>12</v>
      </c>
      <c r="E165" s="16" t="s">
        <v>563</v>
      </c>
      <c r="F165" s="17" t="s">
        <v>564</v>
      </c>
    </row>
    <row r="166" spans="1:6" x14ac:dyDescent="0.3">
      <c r="A166" s="383"/>
      <c r="B166" s="383"/>
      <c r="C166" s="384"/>
      <c r="D166" s="16" t="s">
        <v>10</v>
      </c>
      <c r="E166" s="16" t="s">
        <v>260</v>
      </c>
      <c r="F166" s="17" t="s">
        <v>565</v>
      </c>
    </row>
    <row r="167" spans="1:6" x14ac:dyDescent="0.3">
      <c r="A167" s="383"/>
      <c r="B167" s="383"/>
      <c r="C167" s="384"/>
      <c r="D167" s="16" t="s">
        <v>8</v>
      </c>
      <c r="E167" s="16" t="s">
        <v>566</v>
      </c>
      <c r="F167" s="17" t="s">
        <v>567</v>
      </c>
    </row>
    <row r="168" spans="1:6" ht="15" customHeight="1" x14ac:dyDescent="0.3">
      <c r="A168" s="383">
        <v>12</v>
      </c>
      <c r="B168" s="383" t="s">
        <v>614</v>
      </c>
      <c r="C168" s="384">
        <v>0.15503472222222223</v>
      </c>
      <c r="D168" s="16" t="s">
        <v>12</v>
      </c>
      <c r="E168" s="158" t="s">
        <v>54</v>
      </c>
      <c r="F168" s="17" t="s">
        <v>568</v>
      </c>
    </row>
    <row r="169" spans="1:6" x14ac:dyDescent="0.3">
      <c r="A169" s="383"/>
      <c r="B169" s="383"/>
      <c r="C169" s="384"/>
      <c r="D169" s="16" t="s">
        <v>6</v>
      </c>
      <c r="E169" s="16" t="s">
        <v>252</v>
      </c>
      <c r="F169" s="17" t="s">
        <v>569</v>
      </c>
    </row>
    <row r="170" spans="1:6" x14ac:dyDescent="0.3">
      <c r="A170" s="383"/>
      <c r="B170" s="383"/>
      <c r="C170" s="384"/>
      <c r="D170" s="16" t="s">
        <v>8</v>
      </c>
      <c r="E170" s="158" t="s">
        <v>253</v>
      </c>
      <c r="F170" s="17" t="s">
        <v>570</v>
      </c>
    </row>
    <row r="171" spans="1:6" x14ac:dyDescent="0.3">
      <c r="A171" s="383"/>
      <c r="B171" s="383"/>
      <c r="C171" s="384"/>
      <c r="D171" s="16" t="s">
        <v>4</v>
      </c>
      <c r="E171" s="16" t="s">
        <v>571</v>
      </c>
      <c r="F171" s="17" t="s">
        <v>572</v>
      </c>
    </row>
    <row r="172" spans="1:6" x14ac:dyDescent="0.3">
      <c r="A172" s="383"/>
      <c r="B172" s="383"/>
      <c r="C172" s="384"/>
      <c r="D172" s="16" t="s">
        <v>10</v>
      </c>
      <c r="E172" s="158" t="s">
        <v>57</v>
      </c>
      <c r="F172" s="17" t="s">
        <v>573</v>
      </c>
    </row>
    <row r="173" spans="1:6" ht="15" customHeight="1" x14ac:dyDescent="0.3">
      <c r="A173" s="383">
        <v>13</v>
      </c>
      <c r="B173" s="383" t="s">
        <v>621</v>
      </c>
      <c r="C173" s="384">
        <v>0.16171296296296298</v>
      </c>
      <c r="D173" s="16" t="s">
        <v>12</v>
      </c>
      <c r="E173" s="16" t="s">
        <v>271</v>
      </c>
      <c r="F173" s="17" t="s">
        <v>574</v>
      </c>
    </row>
    <row r="174" spans="1:6" x14ac:dyDescent="0.3">
      <c r="A174" s="383"/>
      <c r="B174" s="383"/>
      <c r="C174" s="384"/>
      <c r="D174" s="16" t="s">
        <v>6</v>
      </c>
      <c r="E174" s="16" t="s">
        <v>270</v>
      </c>
      <c r="F174" s="17" t="s">
        <v>575</v>
      </c>
    </row>
    <row r="175" spans="1:6" x14ac:dyDescent="0.3">
      <c r="A175" s="383"/>
      <c r="B175" s="383"/>
      <c r="C175" s="384"/>
      <c r="D175" s="16" t="s">
        <v>8</v>
      </c>
      <c r="E175" s="16" t="s">
        <v>78</v>
      </c>
      <c r="F175" s="17" t="s">
        <v>576</v>
      </c>
    </row>
    <row r="176" spans="1:6" x14ac:dyDescent="0.3">
      <c r="A176" s="383"/>
      <c r="B176" s="383"/>
      <c r="C176" s="384"/>
      <c r="D176" s="16" t="s">
        <v>4</v>
      </c>
      <c r="E176" s="16" t="s">
        <v>577</v>
      </c>
      <c r="F176" s="17" t="s">
        <v>578</v>
      </c>
    </row>
    <row r="177" spans="1:6" x14ac:dyDescent="0.3">
      <c r="A177" s="383"/>
      <c r="B177" s="383"/>
      <c r="C177" s="384"/>
      <c r="D177" s="16" t="s">
        <v>10</v>
      </c>
      <c r="E177" s="16" t="s">
        <v>77</v>
      </c>
      <c r="F177" s="17" t="s">
        <v>579</v>
      </c>
    </row>
    <row r="178" spans="1:6" ht="15" customHeight="1" x14ac:dyDescent="0.3">
      <c r="A178" s="383">
        <v>14</v>
      </c>
      <c r="B178" s="383" t="s">
        <v>624</v>
      </c>
      <c r="C178" s="384">
        <v>0.16833333333333333</v>
      </c>
      <c r="D178" s="16" t="s">
        <v>6</v>
      </c>
      <c r="E178" s="16" t="s">
        <v>69</v>
      </c>
      <c r="F178" s="17" t="s">
        <v>580</v>
      </c>
    </row>
    <row r="179" spans="1:6" x14ac:dyDescent="0.3">
      <c r="A179" s="383"/>
      <c r="B179" s="383"/>
      <c r="C179" s="384"/>
      <c r="D179" s="16" t="s">
        <v>4</v>
      </c>
      <c r="E179" s="16" t="s">
        <v>70</v>
      </c>
      <c r="F179" s="17" t="s">
        <v>581</v>
      </c>
    </row>
    <row r="180" spans="1:6" x14ac:dyDescent="0.3">
      <c r="A180" s="383"/>
      <c r="B180" s="383"/>
      <c r="C180" s="384"/>
      <c r="D180" s="16" t="s">
        <v>8</v>
      </c>
      <c r="E180" s="16" t="s">
        <v>582</v>
      </c>
      <c r="F180" s="17" t="s">
        <v>583</v>
      </c>
    </row>
    <row r="181" spans="1:6" x14ac:dyDescent="0.3">
      <c r="A181" s="383"/>
      <c r="B181" s="383"/>
      <c r="C181" s="384"/>
      <c r="D181" s="16" t="s">
        <v>12</v>
      </c>
      <c r="E181" s="16" t="s">
        <v>584</v>
      </c>
      <c r="F181" s="17" t="s">
        <v>585</v>
      </c>
    </row>
    <row r="182" spans="1:6" x14ac:dyDescent="0.3">
      <c r="A182" s="383"/>
      <c r="B182" s="383"/>
      <c r="C182" s="384"/>
      <c r="D182" s="16" t="s">
        <v>10</v>
      </c>
      <c r="E182" s="16" t="s">
        <v>586</v>
      </c>
      <c r="F182" s="17" t="s">
        <v>39</v>
      </c>
    </row>
    <row r="183" spans="1:6" ht="15" customHeight="1" x14ac:dyDescent="0.3">
      <c r="A183" s="383">
        <v>15</v>
      </c>
      <c r="B183" s="383" t="s">
        <v>222</v>
      </c>
      <c r="C183" s="384">
        <v>0.19266203703703702</v>
      </c>
      <c r="D183" s="16" t="s">
        <v>12</v>
      </c>
      <c r="E183" s="16" t="s">
        <v>587</v>
      </c>
      <c r="F183" s="17" t="s">
        <v>588</v>
      </c>
    </row>
    <row r="184" spans="1:6" x14ac:dyDescent="0.3">
      <c r="A184" s="383"/>
      <c r="B184" s="383"/>
      <c r="C184" s="384"/>
      <c r="D184" s="16" t="s">
        <v>10</v>
      </c>
      <c r="E184" s="16" t="s">
        <v>83</v>
      </c>
      <c r="F184" s="17" t="s">
        <v>589</v>
      </c>
    </row>
    <row r="185" spans="1:6" x14ac:dyDescent="0.3">
      <c r="A185" s="383"/>
      <c r="B185" s="383"/>
      <c r="C185" s="384"/>
      <c r="D185" s="16" t="s">
        <v>4</v>
      </c>
      <c r="E185" s="16" t="s">
        <v>82</v>
      </c>
      <c r="F185" s="17" t="s">
        <v>590</v>
      </c>
    </row>
    <row r="186" spans="1:6" x14ac:dyDescent="0.3">
      <c r="A186" s="383"/>
      <c r="B186" s="383"/>
      <c r="C186" s="384"/>
      <c r="D186" s="16" t="s">
        <v>6</v>
      </c>
      <c r="E186" s="16" t="s">
        <v>280</v>
      </c>
      <c r="F186" s="17" t="s">
        <v>591</v>
      </c>
    </row>
    <row r="187" spans="1:6" x14ac:dyDescent="0.3">
      <c r="A187" s="383"/>
      <c r="B187" s="383"/>
      <c r="C187" s="384"/>
      <c r="D187" s="16" t="s">
        <v>8</v>
      </c>
      <c r="E187" s="16" t="s">
        <v>85</v>
      </c>
      <c r="F187" s="17" t="s">
        <v>39</v>
      </c>
    </row>
    <row r="188" spans="1:6" x14ac:dyDescent="0.3">
      <c r="A188" s="383">
        <v>16</v>
      </c>
      <c r="B188" s="383" t="s">
        <v>622</v>
      </c>
      <c r="C188" s="384">
        <v>0.12399305555555555</v>
      </c>
      <c r="D188" s="16" t="s">
        <v>12</v>
      </c>
      <c r="E188" s="16" t="s">
        <v>72</v>
      </c>
      <c r="F188" s="17" t="s">
        <v>592</v>
      </c>
    </row>
    <row r="189" spans="1:6" x14ac:dyDescent="0.3">
      <c r="A189" s="383"/>
      <c r="B189" s="383"/>
      <c r="C189" s="384"/>
      <c r="D189" s="16" t="s">
        <v>8</v>
      </c>
      <c r="E189" s="16" t="s">
        <v>75</v>
      </c>
      <c r="F189" s="17" t="s">
        <v>593</v>
      </c>
    </row>
    <row r="190" spans="1:6" x14ac:dyDescent="0.3">
      <c r="A190" s="383"/>
      <c r="B190" s="383"/>
      <c r="C190" s="384"/>
      <c r="D190" s="16" t="s">
        <v>6</v>
      </c>
      <c r="E190" s="16" t="s">
        <v>594</v>
      </c>
      <c r="F190" s="17" t="s">
        <v>595</v>
      </c>
    </row>
    <row r="191" spans="1:6" x14ac:dyDescent="0.3">
      <c r="A191" s="383"/>
      <c r="B191" s="383"/>
      <c r="C191" s="384"/>
      <c r="D191" s="16" t="s">
        <v>4</v>
      </c>
      <c r="E191" s="16" t="s">
        <v>596</v>
      </c>
      <c r="F191" s="17" t="s">
        <v>39</v>
      </c>
    </row>
    <row r="192" spans="1:6" x14ac:dyDescent="0.3">
      <c r="A192" s="383"/>
      <c r="B192" s="383"/>
      <c r="C192" s="384"/>
      <c r="D192" s="16" t="s">
        <v>10</v>
      </c>
      <c r="E192" s="16" t="s">
        <v>597</v>
      </c>
      <c r="F192" s="17" t="s">
        <v>39</v>
      </c>
    </row>
    <row r="193" spans="1:6" x14ac:dyDescent="0.3">
      <c r="A193" s="383">
        <v>17</v>
      </c>
      <c r="B193" s="383" t="s">
        <v>305</v>
      </c>
      <c r="C193" s="385">
        <v>2.1409722222222221</v>
      </c>
      <c r="D193" s="16" t="s">
        <v>8</v>
      </c>
      <c r="E193" s="158" t="s">
        <v>598</v>
      </c>
      <c r="F193" s="17" t="s">
        <v>599</v>
      </c>
    </row>
    <row r="194" spans="1:6" x14ac:dyDescent="0.3">
      <c r="A194" s="383"/>
      <c r="B194" s="383"/>
      <c r="C194" s="385"/>
      <c r="D194" s="16" t="s">
        <v>6</v>
      </c>
      <c r="E194" s="158" t="s">
        <v>600</v>
      </c>
      <c r="F194" s="17" t="s">
        <v>601</v>
      </c>
    </row>
    <row r="195" spans="1:6" x14ac:dyDescent="0.3">
      <c r="A195" s="383">
        <v>18</v>
      </c>
      <c r="B195" s="383" t="s">
        <v>217</v>
      </c>
      <c r="C195" s="384">
        <v>0.12511574074074075</v>
      </c>
      <c r="D195" s="16" t="s">
        <v>8</v>
      </c>
      <c r="E195" s="16" t="s">
        <v>286</v>
      </c>
      <c r="F195" s="17" t="s">
        <v>602</v>
      </c>
    </row>
    <row r="196" spans="1:6" x14ac:dyDescent="0.3">
      <c r="A196" s="383"/>
      <c r="B196" s="383"/>
      <c r="C196" s="384"/>
      <c r="D196" s="16" t="s">
        <v>10</v>
      </c>
      <c r="E196" s="16" t="s">
        <v>603</v>
      </c>
      <c r="F196" s="17" t="s">
        <v>604</v>
      </c>
    </row>
    <row r="197" spans="1:6" x14ac:dyDescent="0.3">
      <c r="A197" s="383"/>
      <c r="B197" s="383"/>
      <c r="C197" s="384"/>
      <c r="D197" s="16" t="s">
        <v>6</v>
      </c>
      <c r="E197" s="16" t="s">
        <v>605</v>
      </c>
      <c r="F197" s="17" t="s">
        <v>39</v>
      </c>
    </row>
    <row r="198" spans="1:6" x14ac:dyDescent="0.3">
      <c r="A198" s="383"/>
      <c r="B198" s="383"/>
      <c r="C198" s="384"/>
      <c r="D198" s="16" t="s">
        <v>12</v>
      </c>
      <c r="E198" s="16" t="s">
        <v>606</v>
      </c>
      <c r="F198" s="17" t="s">
        <v>39</v>
      </c>
    </row>
    <row r="199" spans="1:6" x14ac:dyDescent="0.3">
      <c r="A199" s="383">
        <v>19</v>
      </c>
      <c r="B199" s="383" t="s">
        <v>623</v>
      </c>
      <c r="C199" s="384">
        <v>0.14376157407407408</v>
      </c>
      <c r="D199" s="16" t="s">
        <v>12</v>
      </c>
      <c r="E199" s="16" t="s">
        <v>607</v>
      </c>
      <c r="F199" s="17" t="s">
        <v>608</v>
      </c>
    </row>
    <row r="200" spans="1:6" x14ac:dyDescent="0.3">
      <c r="A200" s="383"/>
      <c r="B200" s="383"/>
      <c r="C200" s="384"/>
      <c r="D200" s="16" t="s">
        <v>10</v>
      </c>
      <c r="E200" s="16" t="s">
        <v>609</v>
      </c>
      <c r="F200" s="17" t="s">
        <v>610</v>
      </c>
    </row>
    <row r="201" spans="1:6" x14ac:dyDescent="0.3">
      <c r="A201" s="383"/>
      <c r="B201" s="383"/>
      <c r="C201" s="384"/>
      <c r="D201" s="16" t="s">
        <v>4</v>
      </c>
      <c r="E201" s="16" t="s">
        <v>611</v>
      </c>
      <c r="F201" s="17" t="s">
        <v>39</v>
      </c>
    </row>
    <row r="202" spans="1:6" x14ac:dyDescent="0.3">
      <c r="A202" s="383"/>
      <c r="B202" s="383"/>
      <c r="C202" s="384"/>
      <c r="D202" s="16" t="s">
        <v>6</v>
      </c>
      <c r="E202" s="16" t="s">
        <v>612</v>
      </c>
      <c r="F202" s="17" t="s">
        <v>39</v>
      </c>
    </row>
    <row r="205" spans="1:6" x14ac:dyDescent="0.3">
      <c r="B205" s="164" t="s">
        <v>233</v>
      </c>
      <c r="C205" s="137"/>
      <c r="D205" s="138"/>
      <c r="E205" s="14" t="s">
        <v>234</v>
      </c>
    </row>
    <row r="206" spans="1:6" x14ac:dyDescent="0.3">
      <c r="B206" s="136"/>
      <c r="C206" s="137"/>
      <c r="D206" s="138"/>
      <c r="E206" s="137"/>
    </row>
    <row r="207" spans="1:6" x14ac:dyDescent="0.3">
      <c r="B207" s="164" t="s">
        <v>236</v>
      </c>
      <c r="C207" s="137"/>
      <c r="D207" s="138"/>
      <c r="E207" s="137" t="s">
        <v>235</v>
      </c>
    </row>
  </sheetData>
  <mergeCells count="123">
    <mergeCell ref="A9:C9"/>
    <mergeCell ref="A11:A15"/>
    <mergeCell ref="B11:B15"/>
    <mergeCell ref="C11:C15"/>
    <mergeCell ref="A21:A25"/>
    <mergeCell ref="B21:B25"/>
    <mergeCell ref="C21:C25"/>
    <mergeCell ref="A16:A20"/>
    <mergeCell ref="B16:B20"/>
    <mergeCell ref="C16:C20"/>
    <mergeCell ref="A31:A35"/>
    <mergeCell ref="B31:B35"/>
    <mergeCell ref="C31:C35"/>
    <mergeCell ref="A26:A30"/>
    <mergeCell ref="B26:B30"/>
    <mergeCell ref="C26:C30"/>
    <mergeCell ref="A41:A45"/>
    <mergeCell ref="B41:B45"/>
    <mergeCell ref="C41:C45"/>
    <mergeCell ref="A36:A40"/>
    <mergeCell ref="B36:B40"/>
    <mergeCell ref="C36:C40"/>
    <mergeCell ref="A51:A55"/>
    <mergeCell ref="B51:B55"/>
    <mergeCell ref="C51:C55"/>
    <mergeCell ref="A46:A50"/>
    <mergeCell ref="B46:B50"/>
    <mergeCell ref="C46:C50"/>
    <mergeCell ref="A61:A65"/>
    <mergeCell ref="B61:B65"/>
    <mergeCell ref="C61:C65"/>
    <mergeCell ref="A56:A60"/>
    <mergeCell ref="B56:B60"/>
    <mergeCell ref="C56:C60"/>
    <mergeCell ref="A71:A75"/>
    <mergeCell ref="B71:B75"/>
    <mergeCell ref="C71:C75"/>
    <mergeCell ref="A66:A70"/>
    <mergeCell ref="B66:B70"/>
    <mergeCell ref="C66:C70"/>
    <mergeCell ref="A81:A84"/>
    <mergeCell ref="B81:B84"/>
    <mergeCell ref="C81:C84"/>
    <mergeCell ref="A76:A80"/>
    <mergeCell ref="B76:B80"/>
    <mergeCell ref="C76:C80"/>
    <mergeCell ref="A90:A93"/>
    <mergeCell ref="B90:B93"/>
    <mergeCell ref="C90:C93"/>
    <mergeCell ref="A85:A89"/>
    <mergeCell ref="B85:B89"/>
    <mergeCell ref="C85:C89"/>
    <mergeCell ref="A99:A103"/>
    <mergeCell ref="B99:B103"/>
    <mergeCell ref="C99:C103"/>
    <mergeCell ref="A94:A98"/>
    <mergeCell ref="B94:B98"/>
    <mergeCell ref="C94:C98"/>
    <mergeCell ref="A109:F109"/>
    <mergeCell ref="A104:A108"/>
    <mergeCell ref="B104:B108"/>
    <mergeCell ref="C104:C108"/>
    <mergeCell ref="A113:C113"/>
    <mergeCell ref="D113:F113"/>
    <mergeCell ref="A115:A119"/>
    <mergeCell ref="B115:B119"/>
    <mergeCell ref="C115:C119"/>
    <mergeCell ref="A124:A128"/>
    <mergeCell ref="B124:B128"/>
    <mergeCell ref="C124:C128"/>
    <mergeCell ref="A120:A123"/>
    <mergeCell ref="B120:B123"/>
    <mergeCell ref="C120:C123"/>
    <mergeCell ref="A134:A138"/>
    <mergeCell ref="B134:B138"/>
    <mergeCell ref="C134:C138"/>
    <mergeCell ref="A129:A133"/>
    <mergeCell ref="B129:B133"/>
    <mergeCell ref="C129:C133"/>
    <mergeCell ref="B144:B147"/>
    <mergeCell ref="C144:C147"/>
    <mergeCell ref="A139:A143"/>
    <mergeCell ref="B139:B143"/>
    <mergeCell ref="C139:C143"/>
    <mergeCell ref="A153:A157"/>
    <mergeCell ref="B153:B157"/>
    <mergeCell ref="C153:C157"/>
    <mergeCell ref="A148:A152"/>
    <mergeCell ref="B148:B152"/>
    <mergeCell ref="C148:C152"/>
    <mergeCell ref="A5:F5"/>
    <mergeCell ref="A195:A198"/>
    <mergeCell ref="B195:B198"/>
    <mergeCell ref="C195:C198"/>
    <mergeCell ref="A193:A194"/>
    <mergeCell ref="B193:B194"/>
    <mergeCell ref="C193:C194"/>
    <mergeCell ref="A188:A192"/>
    <mergeCell ref="B188:B192"/>
    <mergeCell ref="C188:C192"/>
    <mergeCell ref="D9:F9"/>
    <mergeCell ref="A163:A167"/>
    <mergeCell ref="B163:B167"/>
    <mergeCell ref="C163:C167"/>
    <mergeCell ref="A158:A162"/>
    <mergeCell ref="B158:B162"/>
    <mergeCell ref="C158:C162"/>
    <mergeCell ref="A173:A177"/>
    <mergeCell ref="B173:B177"/>
    <mergeCell ref="C173:C177"/>
    <mergeCell ref="A168:A172"/>
    <mergeCell ref="B168:B172"/>
    <mergeCell ref="C168:C172"/>
    <mergeCell ref="A144:A147"/>
    <mergeCell ref="A199:A202"/>
    <mergeCell ref="B199:B202"/>
    <mergeCell ref="C199:C202"/>
    <mergeCell ref="A183:A187"/>
    <mergeCell ref="B183:B187"/>
    <mergeCell ref="C183:C187"/>
    <mergeCell ref="A178:A182"/>
    <mergeCell ref="B178:B182"/>
    <mergeCell ref="C178:C182"/>
  </mergeCells>
  <phoneticPr fontId="9" type="noConversion"/>
  <pageMargins left="0.94488188976377963" right="0.15748031496062992" top="0.59055118110236227" bottom="0.35433070866141736" header="0.51181102362204722" footer="0.51181102362204722"/>
  <pageSetup scale="9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workbookViewId="0">
      <selection activeCell="B17" sqref="B17:B21"/>
    </sheetView>
  </sheetViews>
  <sheetFormatPr defaultColWidth="9.109375" defaultRowHeight="14.4" x14ac:dyDescent="0.3"/>
  <cols>
    <col min="1" max="1" width="6.6640625" style="139" customWidth="1"/>
    <col min="2" max="2" width="25.109375" style="139" customWidth="1"/>
    <col min="3" max="3" width="11.109375" style="139" customWidth="1"/>
    <col min="4" max="4" width="6.5546875" style="157" customWidth="1"/>
    <col min="5" max="5" width="26.44140625" style="139" customWidth="1"/>
    <col min="6" max="6" width="5.33203125" style="139" customWidth="1"/>
    <col min="7" max="7" width="11" style="139" customWidth="1"/>
    <col min="8" max="8" width="8.109375" style="139" customWidth="1"/>
    <col min="9" max="16384" width="9.109375" style="139"/>
  </cols>
  <sheetData>
    <row r="1" spans="1:8" ht="31.2" x14ac:dyDescent="0.6">
      <c r="A1" s="135" t="s">
        <v>0</v>
      </c>
      <c r="B1" s="136"/>
      <c r="C1" s="137"/>
      <c r="D1" s="138"/>
      <c r="E1" s="137"/>
    </row>
    <row r="2" spans="1:8" x14ac:dyDescent="0.3">
      <c r="A2" s="137"/>
      <c r="B2" s="136"/>
      <c r="C2" s="137"/>
      <c r="D2" s="138"/>
      <c r="E2" s="137"/>
    </row>
    <row r="3" spans="1:8" ht="33.6" x14ac:dyDescent="0.65">
      <c r="A3" s="140" t="s">
        <v>351</v>
      </c>
      <c r="B3" s="136"/>
      <c r="C3" s="137"/>
      <c r="D3" s="138"/>
      <c r="E3" s="137"/>
    </row>
    <row r="4" spans="1:8" ht="33.6" x14ac:dyDescent="0.65">
      <c r="A4" s="140" t="s">
        <v>629</v>
      </c>
      <c r="B4" s="140"/>
      <c r="C4" s="137"/>
      <c r="D4" s="138"/>
      <c r="E4" s="137"/>
    </row>
    <row r="5" spans="1:8" ht="18" x14ac:dyDescent="0.3">
      <c r="A5" s="388" t="s">
        <v>243</v>
      </c>
      <c r="B5" s="388"/>
      <c r="C5" s="388"/>
      <c r="D5" s="388"/>
      <c r="E5" s="388"/>
      <c r="F5" s="388"/>
      <c r="G5" s="388"/>
    </row>
    <row r="6" spans="1:8" x14ac:dyDescent="0.3">
      <c r="A6" s="389"/>
      <c r="B6" s="389"/>
      <c r="C6" s="389"/>
      <c r="D6" s="389"/>
      <c r="E6" s="389"/>
      <c r="F6" s="389"/>
      <c r="G6" s="389"/>
    </row>
    <row r="7" spans="1:8" ht="23.4" x14ac:dyDescent="0.45">
      <c r="A7" s="142" t="s">
        <v>231</v>
      </c>
      <c r="B7" s="136"/>
      <c r="C7" s="141"/>
      <c r="D7" s="143"/>
      <c r="E7" s="141"/>
      <c r="F7" s="141"/>
      <c r="G7" s="141"/>
    </row>
    <row r="8" spans="1:8" ht="18" x14ac:dyDescent="0.3">
      <c r="A8" s="144" t="s">
        <v>349</v>
      </c>
      <c r="B8" s="136"/>
      <c r="C8" s="141"/>
      <c r="D8" s="143"/>
      <c r="E8" s="141"/>
      <c r="F8" s="141"/>
      <c r="G8" s="141"/>
    </row>
    <row r="9" spans="1:8" x14ac:dyDescent="0.3">
      <c r="A9" s="390"/>
      <c r="B9" s="390"/>
      <c r="C9" s="390"/>
      <c r="D9" s="390"/>
      <c r="E9" s="390"/>
      <c r="F9" s="390"/>
      <c r="G9" s="390"/>
    </row>
    <row r="10" spans="1:8" ht="15.75" customHeight="1" x14ac:dyDescent="0.3">
      <c r="A10" s="379" t="s">
        <v>2</v>
      </c>
      <c r="B10" s="379"/>
      <c r="C10" s="379"/>
      <c r="D10" s="379" t="s">
        <v>3</v>
      </c>
      <c r="E10" s="379"/>
      <c r="F10" s="379"/>
      <c r="G10" s="379"/>
    </row>
    <row r="11" spans="1:8" ht="30.75" customHeight="1" x14ac:dyDescent="0.3">
      <c r="A11" s="12" t="s">
        <v>206</v>
      </c>
      <c r="B11" s="12" t="s">
        <v>207</v>
      </c>
      <c r="C11" s="12" t="s">
        <v>204</v>
      </c>
      <c r="D11" s="12" t="s">
        <v>205</v>
      </c>
      <c r="E11" s="12" t="s">
        <v>208</v>
      </c>
      <c r="F11" s="379" t="s">
        <v>204</v>
      </c>
      <c r="G11" s="379"/>
    </row>
    <row r="12" spans="1:8" ht="15" customHeight="1" x14ac:dyDescent="0.3">
      <c r="A12" s="383">
        <v>1</v>
      </c>
      <c r="B12" s="387" t="s">
        <v>210</v>
      </c>
      <c r="C12" s="384">
        <v>7.3171296296296304E-2</v>
      </c>
      <c r="D12" s="145" t="s">
        <v>12</v>
      </c>
      <c r="E12" s="146" t="s">
        <v>14</v>
      </c>
      <c r="F12" s="17">
        <v>1</v>
      </c>
      <c r="G12" s="147">
        <v>0.88749999999999996</v>
      </c>
    </row>
    <row r="13" spans="1:8" x14ac:dyDescent="0.3">
      <c r="A13" s="383"/>
      <c r="B13" s="387"/>
      <c r="C13" s="384"/>
      <c r="D13" s="145" t="s">
        <v>10</v>
      </c>
      <c r="E13" s="146" t="s">
        <v>244</v>
      </c>
      <c r="F13" s="17">
        <v>1</v>
      </c>
      <c r="G13" s="147">
        <v>0.93472222222222223</v>
      </c>
    </row>
    <row r="14" spans="1:8" x14ac:dyDescent="0.3">
      <c r="A14" s="383"/>
      <c r="B14" s="387"/>
      <c r="C14" s="384"/>
      <c r="D14" s="145" t="s">
        <v>8</v>
      </c>
      <c r="E14" s="146" t="s">
        <v>15</v>
      </c>
      <c r="F14" s="17">
        <v>2</v>
      </c>
      <c r="G14" s="148">
        <v>1.2194444444444443</v>
      </c>
      <c r="H14" s="139" t="s">
        <v>348</v>
      </c>
    </row>
    <row r="15" spans="1:8" x14ac:dyDescent="0.3">
      <c r="A15" s="383"/>
      <c r="B15" s="387"/>
      <c r="C15" s="384"/>
      <c r="D15" s="145" t="s">
        <v>4</v>
      </c>
      <c r="E15" s="146" t="s">
        <v>17</v>
      </c>
      <c r="F15" s="17">
        <v>4</v>
      </c>
      <c r="G15" s="148">
        <v>1.3486111111111112</v>
      </c>
    </row>
    <row r="16" spans="1:8" x14ac:dyDescent="0.3">
      <c r="A16" s="383"/>
      <c r="B16" s="387"/>
      <c r="C16" s="384"/>
      <c r="D16" s="145" t="s">
        <v>6</v>
      </c>
      <c r="E16" s="146" t="s">
        <v>245</v>
      </c>
      <c r="F16" s="17">
        <v>4</v>
      </c>
      <c r="G16" s="148">
        <v>1.3590277777777777</v>
      </c>
    </row>
    <row r="17" spans="1:7" ht="15" customHeight="1" x14ac:dyDescent="0.3">
      <c r="A17" s="383">
        <v>2</v>
      </c>
      <c r="B17" s="387" t="s">
        <v>209</v>
      </c>
      <c r="C17" s="384">
        <v>7.3611111111111113E-2</v>
      </c>
      <c r="D17" s="145" t="s">
        <v>6</v>
      </c>
      <c r="E17" s="146" t="s">
        <v>13</v>
      </c>
      <c r="F17" s="17">
        <v>1</v>
      </c>
      <c r="G17" s="148">
        <v>1.0472222222222223</v>
      </c>
    </row>
    <row r="18" spans="1:7" x14ac:dyDescent="0.3">
      <c r="A18" s="383"/>
      <c r="B18" s="387"/>
      <c r="C18" s="384"/>
      <c r="D18" s="145" t="s">
        <v>12</v>
      </c>
      <c r="E18" s="146" t="s">
        <v>7</v>
      </c>
      <c r="F18" s="17">
        <v>2</v>
      </c>
      <c r="G18" s="148">
        <v>1.1020833333333333</v>
      </c>
    </row>
    <row r="19" spans="1:7" x14ac:dyDescent="0.3">
      <c r="A19" s="383"/>
      <c r="B19" s="387"/>
      <c r="C19" s="384"/>
      <c r="D19" s="145" t="s">
        <v>4</v>
      </c>
      <c r="E19" s="146" t="s">
        <v>246</v>
      </c>
      <c r="F19" s="17">
        <v>2</v>
      </c>
      <c r="G19" s="148">
        <v>1.1083333333333334</v>
      </c>
    </row>
    <row r="20" spans="1:7" x14ac:dyDescent="0.3">
      <c r="A20" s="383"/>
      <c r="B20" s="387"/>
      <c r="C20" s="384"/>
      <c r="D20" s="145" t="s">
        <v>10</v>
      </c>
      <c r="E20" s="146" t="s">
        <v>11</v>
      </c>
      <c r="F20" s="17">
        <v>3</v>
      </c>
      <c r="G20" s="148">
        <v>1.1590277777777778</v>
      </c>
    </row>
    <row r="21" spans="1:7" x14ac:dyDescent="0.3">
      <c r="A21" s="383"/>
      <c r="B21" s="387"/>
      <c r="C21" s="384"/>
      <c r="D21" s="145" t="s">
        <v>8</v>
      </c>
      <c r="E21" s="146" t="s">
        <v>247</v>
      </c>
      <c r="F21" s="17">
        <v>6</v>
      </c>
      <c r="G21" s="148">
        <v>1.7618055555555554</v>
      </c>
    </row>
    <row r="22" spans="1:7" ht="15" customHeight="1" x14ac:dyDescent="0.3">
      <c r="A22" s="383">
        <v>3</v>
      </c>
      <c r="B22" s="387" t="s">
        <v>214</v>
      </c>
      <c r="C22" s="384">
        <v>7.9571759259259259E-2</v>
      </c>
      <c r="D22" s="145" t="s">
        <v>10</v>
      </c>
      <c r="E22" s="146" t="s">
        <v>45</v>
      </c>
      <c r="F22" s="17">
        <v>2</v>
      </c>
      <c r="G22" s="148">
        <v>1.0118055555555556</v>
      </c>
    </row>
    <row r="23" spans="1:7" x14ac:dyDescent="0.3">
      <c r="A23" s="383"/>
      <c r="B23" s="387"/>
      <c r="C23" s="384"/>
      <c r="D23" s="145" t="s">
        <v>8</v>
      </c>
      <c r="E23" s="146" t="s">
        <v>46</v>
      </c>
      <c r="F23" s="17">
        <v>1</v>
      </c>
      <c r="G23" s="148">
        <v>1.1513888888888888</v>
      </c>
    </row>
    <row r="24" spans="1:7" x14ac:dyDescent="0.3">
      <c r="A24" s="383"/>
      <c r="B24" s="387"/>
      <c r="C24" s="384"/>
      <c r="D24" s="145" t="s">
        <v>12</v>
      </c>
      <c r="E24" s="16" t="s">
        <v>49</v>
      </c>
      <c r="F24" s="17">
        <v>3</v>
      </c>
      <c r="G24" s="148">
        <v>1.1791666666666667</v>
      </c>
    </row>
    <row r="25" spans="1:7" x14ac:dyDescent="0.3">
      <c r="A25" s="383"/>
      <c r="B25" s="387"/>
      <c r="C25" s="384"/>
      <c r="D25" s="145" t="s">
        <v>4</v>
      </c>
      <c r="E25" s="146" t="s">
        <v>48</v>
      </c>
      <c r="F25" s="17">
        <v>7</v>
      </c>
      <c r="G25" s="148">
        <v>1.4319444444444445</v>
      </c>
    </row>
    <row r="26" spans="1:7" x14ac:dyDescent="0.3">
      <c r="A26" s="383"/>
      <c r="B26" s="387"/>
      <c r="C26" s="384"/>
      <c r="D26" s="145" t="s">
        <v>6</v>
      </c>
      <c r="E26" s="146" t="s">
        <v>47</v>
      </c>
      <c r="F26" s="17">
        <v>5</v>
      </c>
      <c r="G26" s="148">
        <v>1.502777777777778</v>
      </c>
    </row>
    <row r="27" spans="1:7" ht="15" customHeight="1" x14ac:dyDescent="0.3">
      <c r="A27" s="383">
        <v>4</v>
      </c>
      <c r="B27" s="383" t="s">
        <v>338</v>
      </c>
      <c r="C27" s="384">
        <v>9.6076388888888878E-2</v>
      </c>
      <c r="D27" s="145" t="s">
        <v>6</v>
      </c>
      <c r="E27" s="146" t="s">
        <v>248</v>
      </c>
      <c r="F27" s="17">
        <v>3</v>
      </c>
      <c r="G27" s="148">
        <v>1.3243055555555556</v>
      </c>
    </row>
    <row r="28" spans="1:7" x14ac:dyDescent="0.3">
      <c r="A28" s="383"/>
      <c r="B28" s="383"/>
      <c r="C28" s="384"/>
      <c r="D28" s="145" t="s">
        <v>8</v>
      </c>
      <c r="E28" s="146" t="s">
        <v>249</v>
      </c>
      <c r="F28" s="17">
        <v>5</v>
      </c>
      <c r="G28" s="148">
        <v>1.4041666666666668</v>
      </c>
    </row>
    <row r="29" spans="1:7" x14ac:dyDescent="0.3">
      <c r="A29" s="383"/>
      <c r="B29" s="383"/>
      <c r="C29" s="384"/>
      <c r="D29" s="145" t="s">
        <v>4</v>
      </c>
      <c r="E29" s="146" t="s">
        <v>250</v>
      </c>
      <c r="F29" s="17">
        <v>9</v>
      </c>
      <c r="G29" s="148">
        <v>1.5166666666666666</v>
      </c>
    </row>
    <row r="30" spans="1:7" x14ac:dyDescent="0.3">
      <c r="A30" s="383"/>
      <c r="B30" s="383"/>
      <c r="C30" s="384"/>
      <c r="D30" s="145" t="s">
        <v>10</v>
      </c>
      <c r="E30" s="146" t="s">
        <v>251</v>
      </c>
      <c r="F30" s="17">
        <v>4</v>
      </c>
      <c r="G30" s="148">
        <v>1.5194444444444446</v>
      </c>
    </row>
    <row r="31" spans="1:7" x14ac:dyDescent="0.3">
      <c r="A31" s="383">
        <v>5</v>
      </c>
      <c r="B31" s="387" t="s">
        <v>216</v>
      </c>
      <c r="C31" s="384">
        <v>0.10071759259259259</v>
      </c>
      <c r="D31" s="145" t="s">
        <v>8</v>
      </c>
      <c r="E31" s="146" t="s">
        <v>54</v>
      </c>
      <c r="F31" s="17">
        <v>4</v>
      </c>
      <c r="G31" s="148">
        <v>1.2319444444444445</v>
      </c>
    </row>
    <row r="32" spans="1:7" ht="15" customHeight="1" x14ac:dyDescent="0.3">
      <c r="A32" s="383"/>
      <c r="B32" s="387"/>
      <c r="C32" s="384"/>
      <c r="D32" s="145" t="s">
        <v>4</v>
      </c>
      <c r="E32" s="146" t="s">
        <v>55</v>
      </c>
      <c r="F32" s="17">
        <v>10</v>
      </c>
      <c r="G32" s="148">
        <v>1.565277777777778</v>
      </c>
    </row>
    <row r="33" spans="1:7" x14ac:dyDescent="0.3">
      <c r="A33" s="383"/>
      <c r="B33" s="387"/>
      <c r="C33" s="384"/>
      <c r="D33" s="145" t="s">
        <v>6</v>
      </c>
      <c r="E33" s="16" t="s">
        <v>252</v>
      </c>
      <c r="F33" s="17">
        <v>6</v>
      </c>
      <c r="G33" s="148">
        <v>1.6180555555555556</v>
      </c>
    </row>
    <row r="34" spans="1:7" x14ac:dyDescent="0.3">
      <c r="A34" s="383"/>
      <c r="B34" s="387"/>
      <c r="C34" s="384"/>
      <c r="D34" s="145" t="s">
        <v>12</v>
      </c>
      <c r="E34" s="16" t="s">
        <v>57</v>
      </c>
      <c r="F34" s="17">
        <v>5</v>
      </c>
      <c r="G34" s="148">
        <v>1.627777777777778</v>
      </c>
    </row>
    <row r="35" spans="1:7" x14ac:dyDescent="0.3">
      <c r="A35" s="383"/>
      <c r="B35" s="387"/>
      <c r="C35" s="384"/>
      <c r="D35" s="145" t="s">
        <v>10</v>
      </c>
      <c r="E35" s="146" t="s">
        <v>253</v>
      </c>
      <c r="F35" s="17">
        <v>11</v>
      </c>
      <c r="G35" s="148">
        <v>2.3430555555555554</v>
      </c>
    </row>
    <row r="36" spans="1:7" x14ac:dyDescent="0.3">
      <c r="A36" s="383">
        <v>6</v>
      </c>
      <c r="B36" s="387" t="s">
        <v>226</v>
      </c>
      <c r="C36" s="384">
        <v>0.10304398148148149</v>
      </c>
      <c r="D36" s="145" t="s">
        <v>6</v>
      </c>
      <c r="E36" s="146" t="s">
        <v>254</v>
      </c>
      <c r="F36" s="17">
        <v>2</v>
      </c>
      <c r="G36" s="148">
        <v>1.0687500000000001</v>
      </c>
    </row>
    <row r="37" spans="1:7" ht="15" customHeight="1" x14ac:dyDescent="0.3">
      <c r="A37" s="383"/>
      <c r="B37" s="387"/>
      <c r="C37" s="384"/>
      <c r="D37" s="145" t="s">
        <v>4</v>
      </c>
      <c r="E37" s="146" t="s">
        <v>255</v>
      </c>
      <c r="F37" s="17">
        <v>6</v>
      </c>
      <c r="G37" s="148">
        <v>1.3784722222222223</v>
      </c>
    </row>
    <row r="38" spans="1:7" x14ac:dyDescent="0.3">
      <c r="A38" s="383"/>
      <c r="B38" s="387"/>
      <c r="C38" s="384"/>
      <c r="D38" s="145" t="s">
        <v>10</v>
      </c>
      <c r="E38" s="146" t="s">
        <v>256</v>
      </c>
      <c r="F38" s="17">
        <v>5</v>
      </c>
      <c r="G38" s="148">
        <v>1.6381944444444445</v>
      </c>
    </row>
    <row r="39" spans="1:7" x14ac:dyDescent="0.3">
      <c r="A39" s="383"/>
      <c r="B39" s="387"/>
      <c r="C39" s="384"/>
      <c r="D39" s="145" t="s">
        <v>12</v>
      </c>
      <c r="E39" s="16" t="s">
        <v>257</v>
      </c>
      <c r="F39" s="17">
        <v>8</v>
      </c>
      <c r="G39" s="148">
        <v>2.0972222222222223</v>
      </c>
    </row>
    <row r="40" spans="1:7" x14ac:dyDescent="0.3">
      <c r="A40" s="383"/>
      <c r="B40" s="387"/>
      <c r="C40" s="384"/>
      <c r="D40" s="145" t="s">
        <v>8</v>
      </c>
      <c r="E40" s="146" t="s">
        <v>258</v>
      </c>
      <c r="F40" s="17">
        <v>14</v>
      </c>
      <c r="G40" s="149">
        <v>6.0358796296296292E-2</v>
      </c>
    </row>
    <row r="41" spans="1:7" x14ac:dyDescent="0.3">
      <c r="A41" s="383">
        <v>7</v>
      </c>
      <c r="B41" s="387" t="s">
        <v>218</v>
      </c>
      <c r="C41" s="384">
        <v>0.12817129629629628</v>
      </c>
      <c r="D41" s="145" t="s">
        <v>4</v>
      </c>
      <c r="E41" s="16" t="s">
        <v>259</v>
      </c>
      <c r="F41" s="17">
        <v>7</v>
      </c>
      <c r="G41" s="148">
        <v>1.4319444444444445</v>
      </c>
    </row>
    <row r="42" spans="1:7" x14ac:dyDescent="0.3">
      <c r="A42" s="383"/>
      <c r="B42" s="387"/>
      <c r="C42" s="384"/>
      <c r="D42" s="145" t="s">
        <v>6</v>
      </c>
      <c r="E42" s="16" t="s">
        <v>260</v>
      </c>
      <c r="F42" s="17">
        <v>9</v>
      </c>
      <c r="G42" s="148">
        <v>1.8875</v>
      </c>
    </row>
    <row r="43" spans="1:7" x14ac:dyDescent="0.3">
      <c r="A43" s="383"/>
      <c r="B43" s="387"/>
      <c r="C43" s="384"/>
      <c r="D43" s="145" t="s">
        <v>10</v>
      </c>
      <c r="E43" s="16" t="s">
        <v>65</v>
      </c>
      <c r="F43" s="17">
        <v>10</v>
      </c>
      <c r="G43" s="148">
        <v>2.1819444444444445</v>
      </c>
    </row>
    <row r="44" spans="1:7" x14ac:dyDescent="0.3">
      <c r="A44" s="383"/>
      <c r="B44" s="387"/>
      <c r="C44" s="384"/>
      <c r="D44" s="145" t="s">
        <v>8</v>
      </c>
      <c r="E44" s="16" t="s">
        <v>261</v>
      </c>
      <c r="F44" s="17">
        <v>8</v>
      </c>
      <c r="G44" s="148">
        <v>2.1888888888888887</v>
      </c>
    </row>
    <row r="45" spans="1:7" x14ac:dyDescent="0.3">
      <c r="A45" s="383"/>
      <c r="B45" s="387"/>
      <c r="C45" s="384"/>
      <c r="D45" s="145" t="s">
        <v>12</v>
      </c>
      <c r="E45" s="16" t="s">
        <v>262</v>
      </c>
      <c r="F45" s="16"/>
      <c r="G45" s="17" t="s">
        <v>39</v>
      </c>
    </row>
    <row r="46" spans="1:7" x14ac:dyDescent="0.3">
      <c r="A46" s="383">
        <v>8</v>
      </c>
      <c r="B46" s="387" t="s">
        <v>223</v>
      </c>
      <c r="C46" s="384">
        <v>0.12903935185185186</v>
      </c>
      <c r="D46" s="145" t="s">
        <v>4</v>
      </c>
      <c r="E46" s="16" t="s">
        <v>90</v>
      </c>
      <c r="F46" s="17">
        <v>3</v>
      </c>
      <c r="G46" s="148">
        <v>1.3472222222222223</v>
      </c>
    </row>
    <row r="47" spans="1:7" ht="15" customHeight="1" x14ac:dyDescent="0.3">
      <c r="A47" s="383"/>
      <c r="B47" s="387"/>
      <c r="C47" s="384"/>
      <c r="D47" s="145" t="s">
        <v>6</v>
      </c>
      <c r="E47" s="146" t="s">
        <v>88</v>
      </c>
      <c r="F47" s="17">
        <v>7</v>
      </c>
      <c r="G47" s="148">
        <v>1.8125</v>
      </c>
    </row>
    <row r="48" spans="1:7" x14ac:dyDescent="0.3">
      <c r="A48" s="383"/>
      <c r="B48" s="387"/>
      <c r="C48" s="384"/>
      <c r="D48" s="145" t="s">
        <v>8</v>
      </c>
      <c r="E48" s="146" t="s">
        <v>87</v>
      </c>
      <c r="F48" s="17">
        <v>7</v>
      </c>
      <c r="G48" s="148">
        <v>2.1076388888888888</v>
      </c>
    </row>
    <row r="49" spans="1:7" x14ac:dyDescent="0.3">
      <c r="A49" s="383"/>
      <c r="B49" s="387"/>
      <c r="C49" s="384"/>
      <c r="D49" s="145" t="s">
        <v>12</v>
      </c>
      <c r="E49" s="146" t="s">
        <v>89</v>
      </c>
      <c r="F49" s="17">
        <v>12</v>
      </c>
      <c r="G49" s="148">
        <v>2.4750000000000001</v>
      </c>
    </row>
    <row r="50" spans="1:7" x14ac:dyDescent="0.3">
      <c r="A50" s="383"/>
      <c r="B50" s="387"/>
      <c r="C50" s="384"/>
      <c r="D50" s="145" t="s">
        <v>10</v>
      </c>
      <c r="E50" s="16" t="s">
        <v>91</v>
      </c>
      <c r="F50" s="17"/>
      <c r="G50" s="148" t="s">
        <v>39</v>
      </c>
    </row>
    <row r="51" spans="1:7" ht="15" customHeight="1" x14ac:dyDescent="0.3">
      <c r="A51" s="383">
        <v>9</v>
      </c>
      <c r="B51" s="387" t="s">
        <v>346</v>
      </c>
      <c r="C51" s="384">
        <v>0.15050925925925926</v>
      </c>
      <c r="D51" s="145" t="s">
        <v>8</v>
      </c>
      <c r="E51" s="16" t="s">
        <v>51</v>
      </c>
      <c r="F51" s="17">
        <v>3</v>
      </c>
      <c r="G51" s="148">
        <v>1.2270833333333333</v>
      </c>
    </row>
    <row r="52" spans="1:7" ht="15" customHeight="1" x14ac:dyDescent="0.3">
      <c r="A52" s="383"/>
      <c r="B52" s="387"/>
      <c r="C52" s="384"/>
      <c r="D52" s="145" t="s">
        <v>6</v>
      </c>
      <c r="E52" s="146" t="s">
        <v>53</v>
      </c>
      <c r="F52" s="17">
        <v>10</v>
      </c>
      <c r="G52" s="148">
        <v>2.1451388888888889</v>
      </c>
    </row>
    <row r="53" spans="1:7" x14ac:dyDescent="0.3">
      <c r="A53" s="383"/>
      <c r="B53" s="387"/>
      <c r="C53" s="384"/>
      <c r="D53" s="145" t="s">
        <v>4</v>
      </c>
      <c r="E53" s="16" t="s">
        <v>263</v>
      </c>
      <c r="F53" s="17">
        <v>11</v>
      </c>
      <c r="G53" s="148">
        <v>2.1472222222222221</v>
      </c>
    </row>
    <row r="54" spans="1:7" x14ac:dyDescent="0.3">
      <c r="A54" s="383"/>
      <c r="B54" s="387"/>
      <c r="C54" s="384"/>
      <c r="D54" s="145" t="s">
        <v>12</v>
      </c>
      <c r="E54" s="16" t="s">
        <v>264</v>
      </c>
      <c r="F54" s="17">
        <v>15</v>
      </c>
      <c r="G54" s="149">
        <v>5.8518518518518518E-2</v>
      </c>
    </row>
    <row r="55" spans="1:7" x14ac:dyDescent="0.3">
      <c r="A55" s="383"/>
      <c r="B55" s="387"/>
      <c r="C55" s="384"/>
      <c r="D55" s="145" t="s">
        <v>10</v>
      </c>
      <c r="E55" s="146" t="s">
        <v>50</v>
      </c>
      <c r="F55" s="16"/>
      <c r="G55" s="17" t="s">
        <v>39</v>
      </c>
    </row>
    <row r="56" spans="1:7" x14ac:dyDescent="0.3">
      <c r="A56" s="383">
        <v>10</v>
      </c>
      <c r="B56" s="383" t="s">
        <v>339</v>
      </c>
      <c r="C56" s="384">
        <v>0.16034722222222222</v>
      </c>
      <c r="D56" s="145" t="s">
        <v>12</v>
      </c>
      <c r="E56" s="146" t="s">
        <v>265</v>
      </c>
      <c r="F56" s="17">
        <v>4</v>
      </c>
      <c r="G56" s="148">
        <v>1.5229166666666665</v>
      </c>
    </row>
    <row r="57" spans="1:7" ht="15" customHeight="1" x14ac:dyDescent="0.3">
      <c r="A57" s="383"/>
      <c r="B57" s="383"/>
      <c r="C57" s="384"/>
      <c r="D57" s="145" t="s">
        <v>10</v>
      </c>
      <c r="E57" s="146" t="s">
        <v>266</v>
      </c>
      <c r="F57" s="17">
        <v>6</v>
      </c>
      <c r="G57" s="148">
        <v>1.75</v>
      </c>
    </row>
    <row r="58" spans="1:7" x14ac:dyDescent="0.3">
      <c r="A58" s="383"/>
      <c r="B58" s="383"/>
      <c r="C58" s="384"/>
      <c r="D58" s="145" t="s">
        <v>4</v>
      </c>
      <c r="E58" s="16" t="s">
        <v>267</v>
      </c>
      <c r="F58" s="17">
        <v>12</v>
      </c>
      <c r="G58" s="149">
        <v>4.987268518518518E-2</v>
      </c>
    </row>
    <row r="59" spans="1:7" x14ac:dyDescent="0.3">
      <c r="A59" s="383"/>
      <c r="B59" s="383"/>
      <c r="C59" s="384"/>
      <c r="D59" s="145" t="s">
        <v>8</v>
      </c>
      <c r="E59" s="16" t="s">
        <v>268</v>
      </c>
      <c r="F59" s="17">
        <v>12</v>
      </c>
      <c r="G59" s="149">
        <v>5.5925925925925928E-2</v>
      </c>
    </row>
    <row r="60" spans="1:7" x14ac:dyDescent="0.3">
      <c r="A60" s="383">
        <v>11</v>
      </c>
      <c r="B60" s="387" t="s">
        <v>221</v>
      </c>
      <c r="C60" s="384">
        <v>0.18326388888888889</v>
      </c>
      <c r="D60" s="145" t="s">
        <v>10</v>
      </c>
      <c r="E60" s="16" t="s">
        <v>269</v>
      </c>
      <c r="F60" s="17">
        <v>8</v>
      </c>
      <c r="G60" s="148">
        <v>1.9305555555555556</v>
      </c>
    </row>
    <row r="61" spans="1:7" x14ac:dyDescent="0.3">
      <c r="A61" s="383"/>
      <c r="B61" s="387"/>
      <c r="C61" s="384"/>
      <c r="D61" s="145" t="s">
        <v>12</v>
      </c>
      <c r="E61" s="16" t="s">
        <v>270</v>
      </c>
      <c r="F61" s="17">
        <v>9</v>
      </c>
      <c r="G61" s="148">
        <v>2.1013888888888888</v>
      </c>
    </row>
    <row r="62" spans="1:7" x14ac:dyDescent="0.3">
      <c r="A62" s="383"/>
      <c r="B62" s="387"/>
      <c r="C62" s="384"/>
      <c r="D62" s="145" t="s">
        <v>8</v>
      </c>
      <c r="E62" s="16" t="s">
        <v>271</v>
      </c>
      <c r="F62" s="17">
        <v>10</v>
      </c>
      <c r="G62" s="149">
        <v>5.4375E-2</v>
      </c>
    </row>
    <row r="63" spans="1:7" x14ac:dyDescent="0.3">
      <c r="A63" s="383"/>
      <c r="B63" s="387"/>
      <c r="C63" s="384"/>
      <c r="D63" s="145" t="s">
        <v>4</v>
      </c>
      <c r="E63" s="16" t="s">
        <v>77</v>
      </c>
      <c r="F63" s="17">
        <v>16</v>
      </c>
      <c r="G63" s="149">
        <v>6.1689814814814815E-2</v>
      </c>
    </row>
    <row r="64" spans="1:7" x14ac:dyDescent="0.3">
      <c r="A64" s="383"/>
      <c r="B64" s="387"/>
      <c r="C64" s="384"/>
      <c r="D64" s="145" t="s">
        <v>6</v>
      </c>
      <c r="E64" s="16" t="s">
        <v>78</v>
      </c>
      <c r="F64" s="17"/>
      <c r="G64" s="149" t="s">
        <v>39</v>
      </c>
    </row>
    <row r="65" spans="1:7" x14ac:dyDescent="0.3">
      <c r="A65" s="383">
        <v>12</v>
      </c>
      <c r="B65" s="383" t="s">
        <v>219</v>
      </c>
      <c r="C65" s="384">
        <v>0.1925</v>
      </c>
      <c r="D65" s="145" t="s">
        <v>10</v>
      </c>
      <c r="E65" s="16" t="s">
        <v>277</v>
      </c>
      <c r="F65" s="17">
        <v>7</v>
      </c>
      <c r="G65" s="148">
        <v>1.85625</v>
      </c>
    </row>
    <row r="66" spans="1:7" x14ac:dyDescent="0.3">
      <c r="A66" s="383"/>
      <c r="B66" s="383"/>
      <c r="C66" s="384"/>
      <c r="D66" s="145" t="s">
        <v>4</v>
      </c>
      <c r="E66" s="16" t="s">
        <v>68</v>
      </c>
      <c r="F66" s="17">
        <v>13</v>
      </c>
      <c r="G66" s="149">
        <v>5.2280092592592593E-2</v>
      </c>
    </row>
    <row r="67" spans="1:7" x14ac:dyDescent="0.3">
      <c r="A67" s="383"/>
      <c r="B67" s="383"/>
      <c r="C67" s="384"/>
      <c r="D67" s="145" t="s">
        <v>12</v>
      </c>
      <c r="E67" s="16" t="s">
        <v>70</v>
      </c>
      <c r="F67" s="17">
        <v>14</v>
      </c>
      <c r="G67" s="149">
        <v>5.4444444444444441E-2</v>
      </c>
    </row>
    <row r="68" spans="1:7" x14ac:dyDescent="0.3">
      <c r="A68" s="383"/>
      <c r="B68" s="383"/>
      <c r="C68" s="384"/>
      <c r="D68" s="145" t="s">
        <v>8</v>
      </c>
      <c r="E68" s="16" t="s">
        <v>278</v>
      </c>
      <c r="F68" s="17">
        <v>11</v>
      </c>
      <c r="G68" s="149">
        <v>5.4837962962962956E-2</v>
      </c>
    </row>
    <row r="69" spans="1:7" x14ac:dyDescent="0.3">
      <c r="A69" s="383"/>
      <c r="B69" s="383"/>
      <c r="C69" s="384"/>
      <c r="D69" s="145" t="s">
        <v>6</v>
      </c>
      <c r="E69" s="16" t="s">
        <v>69</v>
      </c>
      <c r="F69" s="16"/>
      <c r="G69" s="17" t="s">
        <v>39</v>
      </c>
    </row>
    <row r="70" spans="1:7" x14ac:dyDescent="0.3">
      <c r="A70" s="383">
        <v>13</v>
      </c>
      <c r="B70" s="383" t="s">
        <v>217</v>
      </c>
      <c r="C70" s="384">
        <v>0.20894675925925923</v>
      </c>
      <c r="D70" s="145" t="s">
        <v>12</v>
      </c>
      <c r="E70" s="16" t="s">
        <v>283</v>
      </c>
      <c r="F70" s="17">
        <v>10</v>
      </c>
      <c r="G70" s="148">
        <v>2.1236111111111113</v>
      </c>
    </row>
    <row r="71" spans="1:7" x14ac:dyDescent="0.3">
      <c r="A71" s="383"/>
      <c r="B71" s="383"/>
      <c r="C71" s="384"/>
      <c r="D71" s="145" t="s">
        <v>4</v>
      </c>
      <c r="E71" s="16" t="s">
        <v>284</v>
      </c>
      <c r="F71" s="17">
        <v>15</v>
      </c>
      <c r="G71" s="149">
        <v>5.5150462962962964E-2</v>
      </c>
    </row>
    <row r="72" spans="1:7" x14ac:dyDescent="0.3">
      <c r="A72" s="383"/>
      <c r="B72" s="383"/>
      <c r="C72" s="384"/>
      <c r="D72" s="145" t="s">
        <v>6</v>
      </c>
      <c r="E72" s="16" t="s">
        <v>62</v>
      </c>
      <c r="F72" s="17">
        <v>13</v>
      </c>
      <c r="G72" s="149">
        <v>5.9131944444444445E-2</v>
      </c>
    </row>
    <row r="73" spans="1:7" x14ac:dyDescent="0.3">
      <c r="A73" s="383"/>
      <c r="B73" s="383"/>
      <c r="C73" s="384"/>
      <c r="D73" s="145" t="s">
        <v>10</v>
      </c>
      <c r="E73" s="16" t="s">
        <v>285</v>
      </c>
      <c r="F73" s="17">
        <v>13</v>
      </c>
      <c r="G73" s="149">
        <v>5.9270833333333335E-2</v>
      </c>
    </row>
    <row r="74" spans="1:7" x14ac:dyDescent="0.3">
      <c r="A74" s="383"/>
      <c r="B74" s="383"/>
      <c r="C74" s="384"/>
      <c r="D74" s="145" t="s">
        <v>8</v>
      </c>
      <c r="E74" s="16" t="s">
        <v>286</v>
      </c>
      <c r="F74" s="17">
        <v>15</v>
      </c>
      <c r="G74" s="149">
        <v>6.1446759259259263E-2</v>
      </c>
    </row>
    <row r="75" spans="1:7" x14ac:dyDescent="0.3">
      <c r="A75" s="383">
        <v>14</v>
      </c>
      <c r="B75" s="383" t="s">
        <v>341</v>
      </c>
      <c r="C75" s="384">
        <v>0.10200231481481481</v>
      </c>
      <c r="D75" s="145" t="s">
        <v>4</v>
      </c>
      <c r="E75" s="146" t="s">
        <v>287</v>
      </c>
      <c r="F75" s="17">
        <v>5</v>
      </c>
      <c r="G75" s="148">
        <v>1.372222222222222</v>
      </c>
    </row>
    <row r="76" spans="1:7" x14ac:dyDescent="0.3">
      <c r="A76" s="383"/>
      <c r="B76" s="383"/>
      <c r="C76" s="383"/>
      <c r="D76" s="145" t="s">
        <v>6</v>
      </c>
      <c r="E76" s="146" t="s">
        <v>288</v>
      </c>
      <c r="F76" s="17">
        <v>8</v>
      </c>
      <c r="G76" s="148">
        <v>1.8381944444444445</v>
      </c>
    </row>
    <row r="77" spans="1:7" x14ac:dyDescent="0.3">
      <c r="A77" s="383"/>
      <c r="B77" s="383"/>
      <c r="C77" s="383"/>
      <c r="D77" s="145" t="s">
        <v>12</v>
      </c>
      <c r="E77" s="16" t="s">
        <v>289</v>
      </c>
      <c r="F77" s="17">
        <v>13</v>
      </c>
      <c r="G77" s="149">
        <v>4.8495370370370376E-2</v>
      </c>
    </row>
    <row r="78" spans="1:7" x14ac:dyDescent="0.3">
      <c r="A78" s="383"/>
      <c r="B78" s="383"/>
      <c r="C78" s="383"/>
      <c r="D78" s="145" t="s">
        <v>8</v>
      </c>
      <c r="E78" s="16" t="s">
        <v>290</v>
      </c>
      <c r="F78" s="16"/>
      <c r="G78" s="17" t="s">
        <v>39</v>
      </c>
    </row>
    <row r="79" spans="1:7" x14ac:dyDescent="0.3">
      <c r="A79" s="383">
        <v>15</v>
      </c>
      <c r="B79" s="383" t="s">
        <v>340</v>
      </c>
      <c r="C79" s="384">
        <v>0.14009259259259257</v>
      </c>
      <c r="D79" s="145" t="s">
        <v>12</v>
      </c>
      <c r="E79" s="16" t="s">
        <v>75</v>
      </c>
      <c r="F79" s="17">
        <v>7</v>
      </c>
      <c r="G79" s="148">
        <v>1.85</v>
      </c>
    </row>
    <row r="80" spans="1:7" x14ac:dyDescent="0.3">
      <c r="A80" s="383"/>
      <c r="B80" s="383"/>
      <c r="C80" s="384"/>
      <c r="D80" s="145" t="s">
        <v>4</v>
      </c>
      <c r="E80" s="16" t="s">
        <v>73</v>
      </c>
      <c r="F80" s="17">
        <v>14</v>
      </c>
      <c r="G80" s="149">
        <v>5.3726851851851852E-2</v>
      </c>
    </row>
    <row r="81" spans="1:7" x14ac:dyDescent="0.3">
      <c r="A81" s="383"/>
      <c r="B81" s="383"/>
      <c r="C81" s="384"/>
      <c r="D81" s="145" t="s">
        <v>6</v>
      </c>
      <c r="E81" s="16" t="s">
        <v>76</v>
      </c>
      <c r="F81" s="17">
        <v>12</v>
      </c>
      <c r="G81" s="149">
        <v>5.5532407407407412E-2</v>
      </c>
    </row>
    <row r="82" spans="1:7" x14ac:dyDescent="0.3">
      <c r="A82" s="383"/>
      <c r="B82" s="383"/>
      <c r="C82" s="384"/>
      <c r="D82" s="145" t="s">
        <v>8</v>
      </c>
      <c r="E82" s="16" t="s">
        <v>72</v>
      </c>
      <c r="F82" s="17"/>
      <c r="G82" s="149" t="s">
        <v>39</v>
      </c>
    </row>
    <row r="83" spans="1:7" x14ac:dyDescent="0.3">
      <c r="A83" s="383">
        <v>16</v>
      </c>
      <c r="B83" s="387" t="s">
        <v>222</v>
      </c>
      <c r="C83" s="384">
        <v>0.11987268518518518</v>
      </c>
      <c r="D83" s="145" t="s">
        <v>10</v>
      </c>
      <c r="E83" s="16" t="s">
        <v>279</v>
      </c>
      <c r="F83" s="17">
        <v>9</v>
      </c>
      <c r="G83" s="148">
        <v>2.0694444444444442</v>
      </c>
    </row>
    <row r="84" spans="1:7" x14ac:dyDescent="0.3">
      <c r="A84" s="383"/>
      <c r="B84" s="387"/>
      <c r="C84" s="384"/>
      <c r="D84" s="145" t="s">
        <v>12</v>
      </c>
      <c r="E84" s="16" t="s">
        <v>280</v>
      </c>
      <c r="F84" s="17">
        <v>11</v>
      </c>
      <c r="G84" s="148">
        <v>2.3562500000000002</v>
      </c>
    </row>
    <row r="85" spans="1:7" x14ac:dyDescent="0.3">
      <c r="A85" s="383"/>
      <c r="B85" s="387"/>
      <c r="C85" s="384"/>
      <c r="D85" s="145" t="s">
        <v>8</v>
      </c>
      <c r="E85" s="16" t="s">
        <v>281</v>
      </c>
      <c r="F85" s="17">
        <v>9</v>
      </c>
      <c r="G85" s="149">
        <v>4.6805555555555552E-2</v>
      </c>
    </row>
    <row r="86" spans="1:7" x14ac:dyDescent="0.3">
      <c r="A86" s="383"/>
      <c r="B86" s="387"/>
      <c r="C86" s="384"/>
      <c r="D86" s="145" t="s">
        <v>6</v>
      </c>
      <c r="E86" s="16" t="s">
        <v>85</v>
      </c>
      <c r="F86" s="17"/>
      <c r="G86" s="149" t="s">
        <v>39</v>
      </c>
    </row>
    <row r="87" spans="1:7" x14ac:dyDescent="0.3">
      <c r="A87" s="383"/>
      <c r="B87" s="387"/>
      <c r="C87" s="384"/>
      <c r="D87" s="145" t="s">
        <v>4</v>
      </c>
      <c r="E87" s="16" t="s">
        <v>282</v>
      </c>
      <c r="F87" s="16"/>
      <c r="G87" s="17" t="s">
        <v>39</v>
      </c>
    </row>
    <row r="88" spans="1:7" x14ac:dyDescent="0.3">
      <c r="A88" s="383">
        <v>17</v>
      </c>
      <c r="B88" s="383" t="s">
        <v>224</v>
      </c>
      <c r="C88" s="384">
        <v>0.12843750000000001</v>
      </c>
      <c r="D88" s="145" t="s">
        <v>12</v>
      </c>
      <c r="E88" s="146" t="s">
        <v>272</v>
      </c>
      <c r="F88" s="17">
        <v>6</v>
      </c>
      <c r="G88" s="148">
        <v>1.7569444444444444</v>
      </c>
    </row>
    <row r="89" spans="1:7" ht="15" customHeight="1" x14ac:dyDescent="0.3">
      <c r="A89" s="383"/>
      <c r="B89" s="383"/>
      <c r="C89" s="384"/>
      <c r="D89" s="145" t="s">
        <v>6</v>
      </c>
      <c r="E89" s="146" t="s">
        <v>273</v>
      </c>
      <c r="F89" s="17">
        <v>11</v>
      </c>
      <c r="G89" s="148">
        <v>2.3423611111111113</v>
      </c>
    </row>
    <row r="90" spans="1:7" ht="15" customHeight="1" x14ac:dyDescent="0.3">
      <c r="A90" s="383"/>
      <c r="B90" s="383"/>
      <c r="C90" s="384"/>
      <c r="D90" s="145" t="s">
        <v>8</v>
      </c>
      <c r="E90" s="16" t="s">
        <v>275</v>
      </c>
      <c r="F90" s="17">
        <v>13</v>
      </c>
      <c r="G90" s="149">
        <v>6.011574074074074E-2</v>
      </c>
    </row>
    <row r="91" spans="1:7" x14ac:dyDescent="0.3">
      <c r="A91" s="383"/>
      <c r="B91" s="383"/>
      <c r="C91" s="384"/>
      <c r="D91" s="145" t="s">
        <v>4</v>
      </c>
      <c r="E91" s="16" t="s">
        <v>274</v>
      </c>
      <c r="F91" s="17"/>
      <c r="G91" s="149" t="s">
        <v>39</v>
      </c>
    </row>
    <row r="92" spans="1:7" x14ac:dyDescent="0.3">
      <c r="A92" s="383"/>
      <c r="B92" s="383"/>
      <c r="C92" s="384"/>
      <c r="D92" s="145" t="s">
        <v>10</v>
      </c>
      <c r="E92" s="16" t="s">
        <v>276</v>
      </c>
      <c r="F92" s="17"/>
      <c r="G92" s="149" t="s">
        <v>39</v>
      </c>
    </row>
    <row r="93" spans="1:7" x14ac:dyDescent="0.3">
      <c r="A93" s="134">
        <v>18</v>
      </c>
      <c r="B93" s="134" t="s">
        <v>342</v>
      </c>
      <c r="C93" s="150">
        <v>0.88124999999999998</v>
      </c>
      <c r="D93" s="145" t="s">
        <v>4</v>
      </c>
      <c r="E93" s="146" t="s">
        <v>296</v>
      </c>
      <c r="F93" s="17">
        <v>1</v>
      </c>
      <c r="G93" s="147">
        <v>0.88124999999999998</v>
      </c>
    </row>
    <row r="94" spans="1:7" x14ac:dyDescent="0.3">
      <c r="A94" s="383">
        <v>19</v>
      </c>
      <c r="B94" s="383" t="s">
        <v>345</v>
      </c>
      <c r="C94" s="384">
        <v>4.7256944444444449E-2</v>
      </c>
      <c r="D94" s="145" t="s">
        <v>10</v>
      </c>
      <c r="E94" s="16" t="s">
        <v>291</v>
      </c>
      <c r="F94" s="17">
        <v>13</v>
      </c>
      <c r="G94" s="149">
        <v>4.7256944444444449E-2</v>
      </c>
    </row>
    <row r="95" spans="1:7" x14ac:dyDescent="0.3">
      <c r="A95" s="383"/>
      <c r="B95" s="383"/>
      <c r="C95" s="383"/>
      <c r="D95" s="145" t="s">
        <v>8</v>
      </c>
      <c r="E95" s="16" t="s">
        <v>292</v>
      </c>
      <c r="F95" s="17"/>
      <c r="G95" s="149" t="s">
        <v>39</v>
      </c>
    </row>
    <row r="96" spans="1:7" ht="15" customHeight="1" x14ac:dyDescent="0.3">
      <c r="A96" s="383"/>
      <c r="B96" s="383"/>
      <c r="C96" s="383"/>
      <c r="D96" s="145" t="s">
        <v>4</v>
      </c>
      <c r="E96" s="16" t="s">
        <v>293</v>
      </c>
      <c r="F96" s="16"/>
      <c r="G96" s="17" t="s">
        <v>39</v>
      </c>
    </row>
    <row r="97" spans="1:7" x14ac:dyDescent="0.3">
      <c r="A97" s="383"/>
      <c r="B97" s="383"/>
      <c r="C97" s="383"/>
      <c r="D97" s="145" t="s">
        <v>6</v>
      </c>
      <c r="E97" s="16" t="s">
        <v>294</v>
      </c>
      <c r="F97" s="16"/>
      <c r="G97" s="17" t="s">
        <v>39</v>
      </c>
    </row>
    <row r="98" spans="1:7" x14ac:dyDescent="0.3">
      <c r="A98" s="383"/>
      <c r="B98" s="383"/>
      <c r="C98" s="383"/>
      <c r="D98" s="145" t="s">
        <v>12</v>
      </c>
      <c r="E98" s="146" t="s">
        <v>295</v>
      </c>
      <c r="F98" s="16"/>
      <c r="G98" s="17" t="s">
        <v>39</v>
      </c>
    </row>
    <row r="99" spans="1:7" x14ac:dyDescent="0.3">
      <c r="A99" s="151"/>
      <c r="B99" s="151"/>
      <c r="C99" s="152"/>
      <c r="D99" s="153"/>
      <c r="E99" s="154"/>
      <c r="F99" s="155"/>
      <c r="G99" s="156"/>
    </row>
    <row r="100" spans="1:7" ht="23.4" x14ac:dyDescent="0.45">
      <c r="A100" s="142" t="s">
        <v>230</v>
      </c>
      <c r="B100" s="136"/>
      <c r="C100" s="152"/>
      <c r="D100" s="153"/>
      <c r="E100" s="154"/>
      <c r="F100" s="155"/>
      <c r="G100" s="156"/>
    </row>
    <row r="101" spans="1:7" ht="15" customHeight="1" x14ac:dyDescent="0.3">
      <c r="A101" s="144" t="s">
        <v>350</v>
      </c>
      <c r="B101" s="136"/>
    </row>
    <row r="102" spans="1:7" x14ac:dyDescent="0.3">
      <c r="A102" s="390"/>
      <c r="B102" s="390"/>
      <c r="C102" s="390"/>
      <c r="D102" s="390"/>
      <c r="E102" s="390"/>
      <c r="F102" s="390"/>
      <c r="G102" s="390"/>
    </row>
    <row r="103" spans="1:7" ht="15.75" customHeight="1" x14ac:dyDescent="0.3">
      <c r="A103" s="379" t="s">
        <v>2</v>
      </c>
      <c r="B103" s="379"/>
      <c r="C103" s="379"/>
      <c r="D103" s="379" t="s">
        <v>3</v>
      </c>
      <c r="E103" s="379"/>
      <c r="F103" s="379"/>
      <c r="G103" s="379"/>
    </row>
    <row r="104" spans="1:7" ht="28.5" customHeight="1" x14ac:dyDescent="0.3">
      <c r="A104" s="12" t="s">
        <v>206</v>
      </c>
      <c r="B104" s="12" t="s">
        <v>207</v>
      </c>
      <c r="C104" s="12" t="s">
        <v>204</v>
      </c>
      <c r="D104" s="12" t="s">
        <v>205</v>
      </c>
      <c r="E104" s="12" t="s">
        <v>208</v>
      </c>
      <c r="F104" s="379" t="s">
        <v>204</v>
      </c>
      <c r="G104" s="379"/>
    </row>
    <row r="105" spans="1:7" ht="15" customHeight="1" x14ac:dyDescent="0.3">
      <c r="A105" s="383">
        <v>1</v>
      </c>
      <c r="B105" s="387" t="s">
        <v>225</v>
      </c>
      <c r="C105" s="384">
        <v>6.9895833333333338E-2</v>
      </c>
      <c r="D105" s="145" t="s">
        <v>103</v>
      </c>
      <c r="E105" s="158" t="s">
        <v>100</v>
      </c>
      <c r="F105" s="17">
        <v>1</v>
      </c>
      <c r="G105" s="147">
        <v>0.90416666666666667</v>
      </c>
    </row>
    <row r="106" spans="1:7" x14ac:dyDescent="0.3">
      <c r="A106" s="383"/>
      <c r="B106" s="387"/>
      <c r="C106" s="384"/>
      <c r="D106" s="145" t="s">
        <v>101</v>
      </c>
      <c r="E106" s="158" t="s">
        <v>106</v>
      </c>
      <c r="F106" s="17">
        <v>3</v>
      </c>
      <c r="G106" s="147">
        <v>0.91249999999999998</v>
      </c>
    </row>
    <row r="107" spans="1:7" x14ac:dyDescent="0.3">
      <c r="A107" s="383"/>
      <c r="B107" s="387"/>
      <c r="C107" s="384"/>
      <c r="D107" s="145" t="s">
        <v>99</v>
      </c>
      <c r="E107" s="158" t="s">
        <v>104</v>
      </c>
      <c r="F107" s="17">
        <v>1</v>
      </c>
      <c r="G107" s="148">
        <v>1.0145833333333334</v>
      </c>
    </row>
    <row r="108" spans="1:7" x14ac:dyDescent="0.3">
      <c r="A108" s="383"/>
      <c r="B108" s="387"/>
      <c r="C108" s="384"/>
      <c r="D108" s="145" t="s">
        <v>105</v>
      </c>
      <c r="E108" s="158" t="s">
        <v>297</v>
      </c>
      <c r="F108" s="17">
        <v>8</v>
      </c>
      <c r="G108" s="148">
        <v>1.3625</v>
      </c>
    </row>
    <row r="109" spans="1:7" x14ac:dyDescent="0.3">
      <c r="A109" s="383"/>
      <c r="B109" s="387"/>
      <c r="C109" s="384"/>
      <c r="D109" s="145" t="s">
        <v>107</v>
      </c>
      <c r="E109" s="158" t="s">
        <v>298</v>
      </c>
      <c r="F109" s="17">
        <v>9</v>
      </c>
      <c r="G109" s="148">
        <v>1.8430555555555557</v>
      </c>
    </row>
    <row r="110" spans="1:7" ht="15" customHeight="1" x14ac:dyDescent="0.3">
      <c r="A110" s="383">
        <v>2</v>
      </c>
      <c r="B110" s="387" t="s">
        <v>210</v>
      </c>
      <c r="C110" s="384">
        <v>7.3888888888888893E-2</v>
      </c>
      <c r="D110" s="145" t="s">
        <v>105</v>
      </c>
      <c r="E110" s="158" t="s">
        <v>135</v>
      </c>
      <c r="F110" s="17">
        <v>1</v>
      </c>
      <c r="G110" s="147">
        <v>0.84652777777777777</v>
      </c>
    </row>
    <row r="111" spans="1:7" x14ac:dyDescent="0.3">
      <c r="A111" s="383"/>
      <c r="B111" s="387"/>
      <c r="C111" s="384"/>
      <c r="D111" s="145" t="s">
        <v>99</v>
      </c>
      <c r="E111" s="158" t="s">
        <v>138</v>
      </c>
      <c r="F111" s="17">
        <v>2</v>
      </c>
      <c r="G111" s="148">
        <v>1.0909722222222222</v>
      </c>
    </row>
    <row r="112" spans="1:7" x14ac:dyDescent="0.3">
      <c r="A112" s="383"/>
      <c r="B112" s="387"/>
      <c r="C112" s="384"/>
      <c r="D112" s="145" t="s">
        <v>101</v>
      </c>
      <c r="E112" s="158" t="s">
        <v>139</v>
      </c>
      <c r="F112" s="17">
        <v>9</v>
      </c>
      <c r="G112" s="148">
        <v>1.1722222222222223</v>
      </c>
    </row>
    <row r="113" spans="1:7" x14ac:dyDescent="0.3">
      <c r="A113" s="383"/>
      <c r="B113" s="387"/>
      <c r="C113" s="384"/>
      <c r="D113" s="145" t="s">
        <v>103</v>
      </c>
      <c r="E113" s="158" t="s">
        <v>299</v>
      </c>
      <c r="F113" s="17">
        <v>3</v>
      </c>
      <c r="G113" s="148">
        <v>1.3236111111111111</v>
      </c>
    </row>
    <row r="114" spans="1:7" x14ac:dyDescent="0.3">
      <c r="A114" s="383"/>
      <c r="B114" s="387"/>
      <c r="C114" s="384"/>
      <c r="D114" s="145" t="s">
        <v>107</v>
      </c>
      <c r="E114" s="158" t="s">
        <v>300</v>
      </c>
      <c r="F114" s="17">
        <v>4</v>
      </c>
      <c r="G114" s="148">
        <v>1.465972222222222</v>
      </c>
    </row>
    <row r="115" spans="1:7" ht="15" customHeight="1" x14ac:dyDescent="0.3">
      <c r="A115" s="383">
        <v>3</v>
      </c>
      <c r="B115" s="387" t="s">
        <v>119</v>
      </c>
      <c r="C115" s="384">
        <v>7.5578703703703703E-2</v>
      </c>
      <c r="D115" s="145" t="s">
        <v>101</v>
      </c>
      <c r="E115" s="158" t="s">
        <v>121</v>
      </c>
      <c r="F115" s="17">
        <v>5</v>
      </c>
      <c r="G115" s="147">
        <v>0.96666666666666667</v>
      </c>
    </row>
    <row r="116" spans="1:7" x14ac:dyDescent="0.3">
      <c r="A116" s="383"/>
      <c r="B116" s="387"/>
      <c r="C116" s="384"/>
      <c r="D116" s="145" t="s">
        <v>103</v>
      </c>
      <c r="E116" s="158" t="s">
        <v>123</v>
      </c>
      <c r="F116" s="17">
        <v>2</v>
      </c>
      <c r="G116" s="148">
        <v>1.0722222222222222</v>
      </c>
    </row>
    <row r="117" spans="1:7" x14ac:dyDescent="0.3">
      <c r="A117" s="383"/>
      <c r="B117" s="387"/>
      <c r="C117" s="384"/>
      <c r="D117" s="145" t="s">
        <v>99</v>
      </c>
      <c r="E117" s="158" t="s">
        <v>120</v>
      </c>
      <c r="F117" s="17">
        <v>4</v>
      </c>
      <c r="G117" s="148">
        <v>1.2145833333333333</v>
      </c>
    </row>
    <row r="118" spans="1:7" x14ac:dyDescent="0.3">
      <c r="A118" s="383"/>
      <c r="B118" s="387"/>
      <c r="C118" s="384"/>
      <c r="D118" s="145" t="s">
        <v>105</v>
      </c>
      <c r="E118" s="158" t="s">
        <v>122</v>
      </c>
      <c r="F118" s="17">
        <v>7</v>
      </c>
      <c r="G118" s="148">
        <v>1.28125</v>
      </c>
    </row>
    <row r="119" spans="1:7" x14ac:dyDescent="0.3">
      <c r="A119" s="383"/>
      <c r="B119" s="387"/>
      <c r="C119" s="384"/>
      <c r="D119" s="145" t="s">
        <v>107</v>
      </c>
      <c r="E119" s="158" t="s">
        <v>124</v>
      </c>
      <c r="F119" s="17">
        <v>3</v>
      </c>
      <c r="G119" s="148">
        <v>1.3520833333333335</v>
      </c>
    </row>
    <row r="120" spans="1:7" ht="15" customHeight="1" x14ac:dyDescent="0.3">
      <c r="A120" s="383">
        <v>4</v>
      </c>
      <c r="B120" s="387" t="s">
        <v>226</v>
      </c>
      <c r="C120" s="384">
        <v>8.2743055555555556E-2</v>
      </c>
      <c r="D120" s="145" t="s">
        <v>101</v>
      </c>
      <c r="E120" s="158" t="s">
        <v>114</v>
      </c>
      <c r="F120" s="17">
        <v>6</v>
      </c>
      <c r="G120" s="147">
        <v>0.98263888888888884</v>
      </c>
    </row>
    <row r="121" spans="1:7" x14ac:dyDescent="0.3">
      <c r="A121" s="383"/>
      <c r="B121" s="387"/>
      <c r="C121" s="384"/>
      <c r="D121" s="145" t="s">
        <v>107</v>
      </c>
      <c r="E121" s="158" t="s">
        <v>116</v>
      </c>
      <c r="F121" s="17">
        <v>1</v>
      </c>
      <c r="G121" s="148">
        <v>1.1861111111111111</v>
      </c>
    </row>
    <row r="122" spans="1:7" x14ac:dyDescent="0.3">
      <c r="A122" s="383"/>
      <c r="B122" s="387"/>
      <c r="C122" s="384"/>
      <c r="D122" s="145" t="s">
        <v>105</v>
      </c>
      <c r="E122" s="158" t="s">
        <v>115</v>
      </c>
      <c r="F122" s="17">
        <v>5</v>
      </c>
      <c r="G122" s="148">
        <v>1.2465277777777779</v>
      </c>
    </row>
    <row r="123" spans="1:7" x14ac:dyDescent="0.3">
      <c r="A123" s="383"/>
      <c r="B123" s="387"/>
      <c r="C123" s="384"/>
      <c r="D123" s="145" t="s">
        <v>99</v>
      </c>
      <c r="E123" s="158" t="s">
        <v>117</v>
      </c>
      <c r="F123" s="17">
        <v>9</v>
      </c>
      <c r="G123" s="148">
        <v>1.5493055555555555</v>
      </c>
    </row>
    <row r="124" spans="1:7" x14ac:dyDescent="0.3">
      <c r="A124" s="383"/>
      <c r="B124" s="387"/>
      <c r="C124" s="384"/>
      <c r="D124" s="145" t="s">
        <v>103</v>
      </c>
      <c r="E124" s="158" t="s">
        <v>301</v>
      </c>
      <c r="F124" s="17">
        <v>6</v>
      </c>
      <c r="G124" s="148">
        <v>1.7243055555555555</v>
      </c>
    </row>
    <row r="125" spans="1:7" ht="15" customHeight="1" x14ac:dyDescent="0.3">
      <c r="A125" s="383">
        <v>5</v>
      </c>
      <c r="B125" s="387" t="s">
        <v>216</v>
      </c>
      <c r="C125" s="384">
        <v>8.2986111111111108E-2</v>
      </c>
      <c r="D125" s="145" t="s">
        <v>101</v>
      </c>
      <c r="E125" s="158" t="s">
        <v>110</v>
      </c>
      <c r="F125" s="17">
        <v>1</v>
      </c>
      <c r="G125" s="147">
        <v>0.84444444444444444</v>
      </c>
    </row>
    <row r="126" spans="1:7" x14ac:dyDescent="0.3">
      <c r="A126" s="383"/>
      <c r="B126" s="387"/>
      <c r="C126" s="384"/>
      <c r="D126" s="145" t="s">
        <v>105</v>
      </c>
      <c r="E126" s="158" t="s">
        <v>113</v>
      </c>
      <c r="F126" s="17">
        <v>2</v>
      </c>
      <c r="G126" s="148">
        <v>1.0958333333333334</v>
      </c>
    </row>
    <row r="127" spans="1:7" x14ac:dyDescent="0.3">
      <c r="A127" s="383"/>
      <c r="B127" s="387"/>
      <c r="C127" s="384"/>
      <c r="D127" s="145" t="s">
        <v>99</v>
      </c>
      <c r="E127" s="158" t="s">
        <v>302</v>
      </c>
      <c r="F127" s="17">
        <v>6</v>
      </c>
      <c r="G127" s="148">
        <v>1.372222222222222</v>
      </c>
    </row>
    <row r="128" spans="1:7" x14ac:dyDescent="0.3">
      <c r="A128" s="383"/>
      <c r="B128" s="387"/>
      <c r="C128" s="384"/>
      <c r="D128" s="145" t="s">
        <v>103</v>
      </c>
      <c r="E128" s="158" t="s">
        <v>303</v>
      </c>
      <c r="F128" s="17">
        <v>5</v>
      </c>
      <c r="G128" s="148">
        <v>1.6666666666666667</v>
      </c>
    </row>
    <row r="129" spans="1:7" x14ac:dyDescent="0.3">
      <c r="A129" s="383"/>
      <c r="B129" s="387"/>
      <c r="C129" s="384"/>
      <c r="D129" s="145" t="s">
        <v>107</v>
      </c>
      <c r="E129" s="158" t="s">
        <v>304</v>
      </c>
      <c r="F129" s="17">
        <v>10</v>
      </c>
      <c r="G129" s="148">
        <v>1.9229166666666666</v>
      </c>
    </row>
    <row r="130" spans="1:7" ht="15" customHeight="1" x14ac:dyDescent="0.3">
      <c r="A130" s="383">
        <v>6</v>
      </c>
      <c r="B130" s="383" t="s">
        <v>305</v>
      </c>
      <c r="C130" s="384">
        <v>8.306712962962963E-2</v>
      </c>
      <c r="D130" s="145" t="s">
        <v>101</v>
      </c>
      <c r="E130" s="158" t="s">
        <v>306</v>
      </c>
      <c r="F130" s="17">
        <v>8</v>
      </c>
      <c r="G130" s="148">
        <v>1.1590277777777778</v>
      </c>
    </row>
    <row r="131" spans="1:7" x14ac:dyDescent="0.3">
      <c r="A131" s="383"/>
      <c r="B131" s="383"/>
      <c r="C131" s="384"/>
      <c r="D131" s="145" t="s">
        <v>105</v>
      </c>
      <c r="E131" s="158" t="s">
        <v>307</v>
      </c>
      <c r="F131" s="17">
        <v>4</v>
      </c>
      <c r="G131" s="148">
        <v>1.1708333333333334</v>
      </c>
    </row>
    <row r="132" spans="1:7" x14ac:dyDescent="0.3">
      <c r="A132" s="383"/>
      <c r="B132" s="383"/>
      <c r="C132" s="384"/>
      <c r="D132" s="145" t="s">
        <v>107</v>
      </c>
      <c r="E132" s="158" t="s">
        <v>308</v>
      </c>
      <c r="F132" s="17">
        <v>2</v>
      </c>
      <c r="G132" s="148">
        <v>1.2097222222222224</v>
      </c>
    </row>
    <row r="133" spans="1:7" x14ac:dyDescent="0.3">
      <c r="A133" s="383"/>
      <c r="B133" s="383"/>
      <c r="C133" s="384"/>
      <c r="D133" s="145" t="s">
        <v>99</v>
      </c>
      <c r="E133" s="158" t="s">
        <v>309</v>
      </c>
      <c r="F133" s="17">
        <v>7</v>
      </c>
      <c r="G133" s="148">
        <v>1.4444444444444444</v>
      </c>
    </row>
    <row r="134" spans="1:7" x14ac:dyDescent="0.3">
      <c r="A134" s="383"/>
      <c r="B134" s="383"/>
      <c r="C134" s="384"/>
      <c r="D134" s="145" t="s">
        <v>103</v>
      </c>
      <c r="E134" s="16" t="s">
        <v>310</v>
      </c>
      <c r="F134" s="17">
        <v>13</v>
      </c>
      <c r="G134" s="149">
        <v>5.0486111111111114E-2</v>
      </c>
    </row>
    <row r="135" spans="1:7" ht="15" customHeight="1" x14ac:dyDescent="0.3">
      <c r="A135" s="383">
        <v>7</v>
      </c>
      <c r="B135" s="387" t="s">
        <v>209</v>
      </c>
      <c r="C135" s="384">
        <v>8.4039351851851851E-2</v>
      </c>
      <c r="D135" s="145" t="s">
        <v>101</v>
      </c>
      <c r="E135" s="16" t="s">
        <v>311</v>
      </c>
      <c r="F135" s="17">
        <v>2</v>
      </c>
      <c r="G135" s="147">
        <v>0.90069444444444446</v>
      </c>
    </row>
    <row r="136" spans="1:7" x14ac:dyDescent="0.3">
      <c r="A136" s="383"/>
      <c r="B136" s="387"/>
      <c r="C136" s="384"/>
      <c r="D136" s="145" t="s">
        <v>105</v>
      </c>
      <c r="E136" s="158" t="s">
        <v>134</v>
      </c>
      <c r="F136" s="17">
        <v>6</v>
      </c>
      <c r="G136" s="148">
        <v>1.257638888888889</v>
      </c>
    </row>
    <row r="137" spans="1:7" x14ac:dyDescent="0.3">
      <c r="A137" s="383"/>
      <c r="B137" s="387"/>
      <c r="C137" s="384"/>
      <c r="D137" s="145" t="s">
        <v>103</v>
      </c>
      <c r="E137" s="158" t="s">
        <v>132</v>
      </c>
      <c r="F137" s="17">
        <v>4</v>
      </c>
      <c r="G137" s="148">
        <v>1.3687499999999999</v>
      </c>
    </row>
    <row r="138" spans="1:7" x14ac:dyDescent="0.3">
      <c r="A138" s="383"/>
      <c r="B138" s="387"/>
      <c r="C138" s="384"/>
      <c r="D138" s="145" t="s">
        <v>99</v>
      </c>
      <c r="E138" s="158" t="s">
        <v>312</v>
      </c>
      <c r="F138" s="17">
        <v>8</v>
      </c>
      <c r="G138" s="148">
        <v>1.5152777777777777</v>
      </c>
    </row>
    <row r="139" spans="1:7" x14ac:dyDescent="0.3">
      <c r="A139" s="383"/>
      <c r="B139" s="387"/>
      <c r="C139" s="384"/>
      <c r="D139" s="145" t="s">
        <v>107</v>
      </c>
      <c r="E139" s="158" t="s">
        <v>131</v>
      </c>
      <c r="F139" s="17">
        <v>5</v>
      </c>
      <c r="G139" s="148">
        <v>1.5395833333333335</v>
      </c>
    </row>
    <row r="140" spans="1:7" ht="15" customHeight="1" x14ac:dyDescent="0.3">
      <c r="A140" s="383">
        <v>8</v>
      </c>
      <c r="B140" s="383" t="s">
        <v>341</v>
      </c>
      <c r="C140" s="384">
        <v>9.0347222222222232E-2</v>
      </c>
      <c r="D140" s="145" t="s">
        <v>99</v>
      </c>
      <c r="E140" s="158" t="s">
        <v>140</v>
      </c>
      <c r="F140" s="17">
        <v>3</v>
      </c>
      <c r="G140" s="148">
        <v>1.1201388888888888</v>
      </c>
    </row>
    <row r="141" spans="1:7" x14ac:dyDescent="0.3">
      <c r="A141" s="383"/>
      <c r="B141" s="383"/>
      <c r="C141" s="384"/>
      <c r="D141" s="145" t="s">
        <v>105</v>
      </c>
      <c r="E141" s="158" t="s">
        <v>142</v>
      </c>
      <c r="F141" s="17">
        <v>3</v>
      </c>
      <c r="G141" s="148">
        <v>1.1208333333333333</v>
      </c>
    </row>
    <row r="142" spans="1:7" x14ac:dyDescent="0.3">
      <c r="A142" s="383"/>
      <c r="B142" s="383"/>
      <c r="C142" s="384"/>
      <c r="D142" s="145" t="s">
        <v>101</v>
      </c>
      <c r="E142" s="16" t="s">
        <v>313</v>
      </c>
      <c r="F142" s="17">
        <v>10</v>
      </c>
      <c r="G142" s="148">
        <v>1.3388888888888888</v>
      </c>
    </row>
    <row r="143" spans="1:7" x14ac:dyDescent="0.3">
      <c r="A143" s="383"/>
      <c r="B143" s="383"/>
      <c r="C143" s="384"/>
      <c r="D143" s="145" t="s">
        <v>107</v>
      </c>
      <c r="E143" s="16" t="s">
        <v>143</v>
      </c>
      <c r="F143" s="17">
        <v>8</v>
      </c>
      <c r="G143" s="148">
        <v>1.840972222222222</v>
      </c>
    </row>
    <row r="144" spans="1:7" x14ac:dyDescent="0.3">
      <c r="A144" s="383"/>
      <c r="B144" s="383"/>
      <c r="C144" s="384"/>
      <c r="D144" s="145" t="s">
        <v>103</v>
      </c>
      <c r="E144" s="16" t="s">
        <v>314</v>
      </c>
      <c r="F144" s="17">
        <v>10</v>
      </c>
      <c r="G144" s="148">
        <v>2.4520833333333334</v>
      </c>
    </row>
    <row r="145" spans="1:7" ht="15" customHeight="1" x14ac:dyDescent="0.3">
      <c r="A145" s="383">
        <v>9</v>
      </c>
      <c r="B145" s="383" t="s">
        <v>343</v>
      </c>
      <c r="C145" s="384">
        <v>0.11314814814814815</v>
      </c>
      <c r="D145" s="145" t="s">
        <v>101</v>
      </c>
      <c r="E145" s="158" t="s">
        <v>315</v>
      </c>
      <c r="F145" s="17">
        <v>7</v>
      </c>
      <c r="G145" s="148">
        <v>1.1166666666666667</v>
      </c>
    </row>
    <row r="146" spans="1:7" x14ac:dyDescent="0.3">
      <c r="A146" s="383"/>
      <c r="B146" s="383"/>
      <c r="C146" s="384"/>
      <c r="D146" s="145" t="s">
        <v>99</v>
      </c>
      <c r="E146" s="158" t="s">
        <v>316</v>
      </c>
      <c r="F146" s="17">
        <v>5</v>
      </c>
      <c r="G146" s="148">
        <v>1.2486111111111111</v>
      </c>
    </row>
    <row r="147" spans="1:7" x14ac:dyDescent="0.3">
      <c r="A147" s="383"/>
      <c r="B147" s="383"/>
      <c r="C147" s="384"/>
      <c r="D147" s="145" t="s">
        <v>105</v>
      </c>
      <c r="E147" s="16" t="s">
        <v>317</v>
      </c>
      <c r="F147" s="17">
        <v>9</v>
      </c>
      <c r="G147" s="148">
        <v>1.6812499999999999</v>
      </c>
    </row>
    <row r="148" spans="1:7" x14ac:dyDescent="0.3">
      <c r="A148" s="383"/>
      <c r="B148" s="383"/>
      <c r="C148" s="384"/>
      <c r="D148" s="145" t="s">
        <v>103</v>
      </c>
      <c r="E148" s="16" t="s">
        <v>318</v>
      </c>
      <c r="F148" s="17">
        <v>11</v>
      </c>
      <c r="G148" s="149">
        <v>4.5706018518518521E-2</v>
      </c>
    </row>
    <row r="149" spans="1:7" ht="15" customHeight="1" x14ac:dyDescent="0.3">
      <c r="A149" s="383"/>
      <c r="B149" s="383"/>
      <c r="C149" s="384"/>
      <c r="D149" s="145" t="s">
        <v>107</v>
      </c>
      <c r="E149" s="16" t="s">
        <v>319</v>
      </c>
      <c r="F149" s="17">
        <v>15</v>
      </c>
      <c r="G149" s="149">
        <v>4.9236111111111112E-2</v>
      </c>
    </row>
    <row r="150" spans="1:7" x14ac:dyDescent="0.3">
      <c r="A150" s="383">
        <v>10</v>
      </c>
      <c r="B150" s="383" t="s">
        <v>344</v>
      </c>
      <c r="C150" s="384">
        <v>0.13480324074074074</v>
      </c>
      <c r="D150" s="145" t="s">
        <v>101</v>
      </c>
      <c r="E150" s="158" t="s">
        <v>155</v>
      </c>
      <c r="F150" s="17">
        <v>4</v>
      </c>
      <c r="G150" s="147">
        <v>0.9159722222222223</v>
      </c>
    </row>
    <row r="151" spans="1:7" x14ac:dyDescent="0.3">
      <c r="A151" s="383"/>
      <c r="B151" s="383"/>
      <c r="C151" s="384"/>
      <c r="D151" s="145" t="s">
        <v>107</v>
      </c>
      <c r="E151" s="16" t="s">
        <v>158</v>
      </c>
      <c r="F151" s="17">
        <v>7</v>
      </c>
      <c r="G151" s="148">
        <v>1.6951388888888888</v>
      </c>
    </row>
    <row r="152" spans="1:7" x14ac:dyDescent="0.3">
      <c r="A152" s="383"/>
      <c r="B152" s="383"/>
      <c r="C152" s="384"/>
      <c r="D152" s="145" t="s">
        <v>99</v>
      </c>
      <c r="E152" s="16" t="s">
        <v>157</v>
      </c>
      <c r="F152" s="17">
        <v>11</v>
      </c>
      <c r="G152" s="148">
        <v>2.2888888888888888</v>
      </c>
    </row>
    <row r="153" spans="1:7" x14ac:dyDescent="0.3">
      <c r="A153" s="383"/>
      <c r="B153" s="383"/>
      <c r="C153" s="384"/>
      <c r="D153" s="145" t="s">
        <v>105</v>
      </c>
      <c r="E153" s="16" t="s">
        <v>320</v>
      </c>
      <c r="F153" s="17">
        <v>12</v>
      </c>
      <c r="G153" s="149">
        <v>5.3136574074074072E-2</v>
      </c>
    </row>
    <row r="154" spans="1:7" ht="15" customHeight="1" x14ac:dyDescent="0.3">
      <c r="A154" s="383">
        <v>11</v>
      </c>
      <c r="B154" s="383" t="s">
        <v>149</v>
      </c>
      <c r="C154" s="384">
        <v>0.14890046296296297</v>
      </c>
      <c r="D154" s="145" t="s">
        <v>101</v>
      </c>
      <c r="E154" s="16" t="s">
        <v>153</v>
      </c>
      <c r="F154" s="17">
        <v>11</v>
      </c>
      <c r="G154" s="148">
        <v>1.8395833333333333</v>
      </c>
    </row>
    <row r="155" spans="1:7" x14ac:dyDescent="0.3">
      <c r="A155" s="383"/>
      <c r="B155" s="383"/>
      <c r="C155" s="384"/>
      <c r="D155" s="145" t="s">
        <v>107</v>
      </c>
      <c r="E155" s="158" t="s">
        <v>152</v>
      </c>
      <c r="F155" s="17">
        <v>12</v>
      </c>
      <c r="G155" s="148">
        <v>2.1305555555555555</v>
      </c>
    </row>
    <row r="156" spans="1:7" x14ac:dyDescent="0.3">
      <c r="A156" s="383"/>
      <c r="B156" s="383"/>
      <c r="C156" s="384"/>
      <c r="D156" s="145" t="s">
        <v>99</v>
      </c>
      <c r="E156" s="16" t="s">
        <v>151</v>
      </c>
      <c r="F156" s="17">
        <v>10</v>
      </c>
      <c r="G156" s="148">
        <v>2.1708333333333334</v>
      </c>
    </row>
    <row r="157" spans="1:7" x14ac:dyDescent="0.3">
      <c r="A157" s="383"/>
      <c r="B157" s="383"/>
      <c r="C157" s="384"/>
      <c r="D157" s="145" t="s">
        <v>103</v>
      </c>
      <c r="E157" s="158" t="s">
        <v>154</v>
      </c>
      <c r="F157" s="17">
        <v>12</v>
      </c>
      <c r="G157" s="149">
        <v>4.6550925925925919E-2</v>
      </c>
    </row>
    <row r="158" spans="1:7" x14ac:dyDescent="0.3">
      <c r="A158" s="383"/>
      <c r="B158" s="383"/>
      <c r="C158" s="384"/>
      <c r="D158" s="145" t="s">
        <v>105</v>
      </c>
      <c r="E158" s="16" t="s">
        <v>321</v>
      </c>
      <c r="F158" s="16"/>
      <c r="G158" s="17" t="s">
        <v>39</v>
      </c>
    </row>
    <row r="159" spans="1:7" ht="15" customHeight="1" x14ac:dyDescent="0.3">
      <c r="A159" s="383">
        <v>12</v>
      </c>
      <c r="B159" s="387" t="s">
        <v>222</v>
      </c>
      <c r="C159" s="384">
        <v>0.16461805555555556</v>
      </c>
      <c r="D159" s="145" t="s">
        <v>103</v>
      </c>
      <c r="E159" s="16" t="s">
        <v>174</v>
      </c>
      <c r="F159" s="17">
        <v>8</v>
      </c>
      <c r="G159" s="148">
        <v>2.1694444444444447</v>
      </c>
    </row>
    <row r="160" spans="1:7" x14ac:dyDescent="0.3">
      <c r="A160" s="383"/>
      <c r="B160" s="387"/>
      <c r="C160" s="384"/>
      <c r="D160" s="145" t="s">
        <v>99</v>
      </c>
      <c r="E160" s="16" t="s">
        <v>322</v>
      </c>
      <c r="F160" s="17">
        <v>13</v>
      </c>
      <c r="G160" s="149">
        <v>4.2303240740740738E-2</v>
      </c>
    </row>
    <row r="161" spans="1:7" x14ac:dyDescent="0.3">
      <c r="A161" s="383"/>
      <c r="B161" s="387"/>
      <c r="C161" s="384"/>
      <c r="D161" s="145" t="s">
        <v>101</v>
      </c>
      <c r="E161" s="16" t="s">
        <v>170</v>
      </c>
      <c r="F161" s="17">
        <v>13</v>
      </c>
      <c r="G161" s="149">
        <v>4.3043981481481482E-2</v>
      </c>
    </row>
    <row r="162" spans="1:7" x14ac:dyDescent="0.3">
      <c r="A162" s="383"/>
      <c r="B162" s="387"/>
      <c r="C162" s="384"/>
      <c r="D162" s="145" t="s">
        <v>107</v>
      </c>
      <c r="E162" s="16" t="s">
        <v>173</v>
      </c>
      <c r="F162" s="17">
        <v>14</v>
      </c>
      <c r="G162" s="149">
        <v>4.311342592592593E-2</v>
      </c>
    </row>
    <row r="163" spans="1:7" x14ac:dyDescent="0.3">
      <c r="A163" s="383"/>
      <c r="B163" s="387"/>
      <c r="C163" s="384"/>
      <c r="D163" s="145" t="s">
        <v>105</v>
      </c>
      <c r="E163" s="16" t="s">
        <v>323</v>
      </c>
      <c r="F163" s="16"/>
      <c r="G163" s="17" t="s">
        <v>39</v>
      </c>
    </row>
    <row r="164" spans="1:7" ht="15" customHeight="1" x14ac:dyDescent="0.3">
      <c r="A164" s="383">
        <v>13</v>
      </c>
      <c r="B164" s="387" t="s">
        <v>340</v>
      </c>
      <c r="C164" s="384">
        <v>0.16616898148148149</v>
      </c>
      <c r="D164" s="145" t="s">
        <v>107</v>
      </c>
      <c r="E164" s="16" t="s">
        <v>185</v>
      </c>
      <c r="F164" s="17">
        <v>6</v>
      </c>
      <c r="G164" s="148">
        <v>1.625</v>
      </c>
    </row>
    <row r="165" spans="1:7" x14ac:dyDescent="0.3">
      <c r="A165" s="383"/>
      <c r="B165" s="387"/>
      <c r="C165" s="384"/>
      <c r="D165" s="145" t="s">
        <v>99</v>
      </c>
      <c r="E165" s="16" t="s">
        <v>189</v>
      </c>
      <c r="F165" s="17">
        <v>12</v>
      </c>
      <c r="G165" s="148">
        <v>2.3763888888888887</v>
      </c>
    </row>
    <row r="166" spans="1:7" x14ac:dyDescent="0.3">
      <c r="A166" s="383"/>
      <c r="B166" s="387"/>
      <c r="C166" s="384"/>
      <c r="D166" s="145" t="s">
        <v>101</v>
      </c>
      <c r="E166" s="16" t="s">
        <v>187</v>
      </c>
      <c r="F166" s="17">
        <v>12</v>
      </c>
      <c r="G166" s="149">
        <v>4.2442129629629628E-2</v>
      </c>
    </row>
    <row r="167" spans="1:7" x14ac:dyDescent="0.3">
      <c r="A167" s="383"/>
      <c r="B167" s="387"/>
      <c r="C167" s="384"/>
      <c r="D167" s="145" t="s">
        <v>103</v>
      </c>
      <c r="E167" s="16" t="s">
        <v>186</v>
      </c>
      <c r="F167" s="17">
        <v>15</v>
      </c>
      <c r="G167" s="149">
        <v>5.7037037037037032E-2</v>
      </c>
    </row>
    <row r="168" spans="1:7" x14ac:dyDescent="0.3">
      <c r="A168" s="383"/>
      <c r="B168" s="387"/>
      <c r="C168" s="384"/>
      <c r="D168" s="145" t="s">
        <v>105</v>
      </c>
      <c r="E168" s="16" t="s">
        <v>188</v>
      </c>
      <c r="F168" s="17"/>
      <c r="G168" s="149" t="s">
        <v>39</v>
      </c>
    </row>
    <row r="169" spans="1:7" ht="15" customHeight="1" x14ac:dyDescent="0.3">
      <c r="A169" s="383">
        <v>14</v>
      </c>
      <c r="B169" s="387" t="s">
        <v>217</v>
      </c>
      <c r="C169" s="384">
        <v>0.1285300925925926</v>
      </c>
      <c r="D169" s="145" t="s">
        <v>105</v>
      </c>
      <c r="E169" s="16" t="s">
        <v>164</v>
      </c>
      <c r="F169" s="17">
        <v>10</v>
      </c>
      <c r="G169" s="148">
        <v>2.0187499999999998</v>
      </c>
    </row>
    <row r="170" spans="1:7" x14ac:dyDescent="0.3">
      <c r="A170" s="383"/>
      <c r="B170" s="387"/>
      <c r="C170" s="384"/>
      <c r="D170" s="145" t="s">
        <v>107</v>
      </c>
      <c r="E170" s="16" t="s">
        <v>324</v>
      </c>
      <c r="F170" s="17">
        <v>13</v>
      </c>
      <c r="G170" s="149">
        <v>4.2129629629629628E-2</v>
      </c>
    </row>
    <row r="171" spans="1:7" s="163" customFormat="1" x14ac:dyDescent="0.3">
      <c r="A171" s="383"/>
      <c r="B171" s="387"/>
      <c r="C171" s="384"/>
      <c r="D171" s="159" t="s">
        <v>101</v>
      </c>
      <c r="E171" s="160" t="s">
        <v>163</v>
      </c>
      <c r="F171" s="161">
        <v>16</v>
      </c>
      <c r="G171" s="162">
        <v>5.275462962962963E-2</v>
      </c>
    </row>
    <row r="172" spans="1:7" x14ac:dyDescent="0.3">
      <c r="A172" s="383"/>
      <c r="B172" s="387"/>
      <c r="C172" s="384"/>
      <c r="D172" s="145" t="s">
        <v>99</v>
      </c>
      <c r="E172" s="16" t="s">
        <v>325</v>
      </c>
      <c r="F172" s="17">
        <v>17</v>
      </c>
      <c r="G172" s="149" t="s">
        <v>39</v>
      </c>
    </row>
    <row r="173" spans="1:7" x14ac:dyDescent="0.3">
      <c r="A173" s="383"/>
      <c r="B173" s="387"/>
      <c r="C173" s="384"/>
      <c r="D173" s="145" t="s">
        <v>103</v>
      </c>
      <c r="E173" s="16" t="s">
        <v>162</v>
      </c>
      <c r="F173" s="16"/>
      <c r="G173" s="17" t="s">
        <v>39</v>
      </c>
    </row>
    <row r="174" spans="1:7" x14ac:dyDescent="0.3">
      <c r="A174" s="383">
        <v>15</v>
      </c>
      <c r="B174" s="387" t="s">
        <v>218</v>
      </c>
      <c r="C174" s="384">
        <v>0.14868055555555557</v>
      </c>
      <c r="D174" s="145" t="s">
        <v>101</v>
      </c>
      <c r="E174" s="16" t="s">
        <v>202</v>
      </c>
      <c r="F174" s="17">
        <v>15</v>
      </c>
      <c r="G174" s="149">
        <v>4.5671296296296293E-2</v>
      </c>
    </row>
    <row r="175" spans="1:7" x14ac:dyDescent="0.3">
      <c r="A175" s="383"/>
      <c r="B175" s="387"/>
      <c r="C175" s="383"/>
      <c r="D175" s="145" t="s">
        <v>107</v>
      </c>
      <c r="E175" s="16" t="s">
        <v>334</v>
      </c>
      <c r="F175" s="17">
        <v>16</v>
      </c>
      <c r="G175" s="149">
        <v>5.1493055555555556E-2</v>
      </c>
    </row>
    <row r="176" spans="1:7" x14ac:dyDescent="0.3">
      <c r="A176" s="383"/>
      <c r="B176" s="387"/>
      <c r="C176" s="383"/>
      <c r="D176" s="145" t="s">
        <v>103</v>
      </c>
      <c r="E176" s="16" t="s">
        <v>335</v>
      </c>
      <c r="F176" s="17">
        <v>14</v>
      </c>
      <c r="G176" s="149">
        <v>5.151620370370371E-2</v>
      </c>
    </row>
    <row r="177" spans="1:7" x14ac:dyDescent="0.3">
      <c r="A177" s="383"/>
      <c r="B177" s="387"/>
      <c r="C177" s="383"/>
      <c r="D177" s="145" t="s">
        <v>105</v>
      </c>
      <c r="E177" s="16" t="s">
        <v>336</v>
      </c>
      <c r="F177" s="16"/>
      <c r="G177" s="17" t="s">
        <v>39</v>
      </c>
    </row>
    <row r="178" spans="1:7" x14ac:dyDescent="0.3">
      <c r="A178" s="383"/>
      <c r="B178" s="387"/>
      <c r="C178" s="383"/>
      <c r="D178" s="145" t="s">
        <v>99</v>
      </c>
      <c r="E178" s="16" t="s">
        <v>337</v>
      </c>
      <c r="F178" s="16"/>
      <c r="G178" s="17" t="s">
        <v>39</v>
      </c>
    </row>
    <row r="179" spans="1:7" x14ac:dyDescent="0.3">
      <c r="A179" s="383">
        <v>16</v>
      </c>
      <c r="B179" s="387" t="s">
        <v>219</v>
      </c>
      <c r="C179" s="384">
        <v>0.15225694444444446</v>
      </c>
      <c r="D179" s="145" t="s">
        <v>103</v>
      </c>
      <c r="E179" s="16" t="s">
        <v>165</v>
      </c>
      <c r="F179" s="17">
        <v>7</v>
      </c>
      <c r="G179" s="148">
        <v>1.9131944444444444</v>
      </c>
    </row>
    <row r="180" spans="1:7" x14ac:dyDescent="0.3">
      <c r="A180" s="383"/>
      <c r="B180" s="387"/>
      <c r="C180" s="384"/>
      <c r="D180" s="145" t="s">
        <v>105</v>
      </c>
      <c r="E180" s="16" t="s">
        <v>331</v>
      </c>
      <c r="F180" s="17">
        <v>13</v>
      </c>
      <c r="G180" s="149">
        <v>5.8414351851851849E-2</v>
      </c>
    </row>
    <row r="181" spans="1:7" x14ac:dyDescent="0.3">
      <c r="A181" s="383"/>
      <c r="B181" s="387"/>
      <c r="C181" s="384"/>
      <c r="D181" s="145" t="s">
        <v>99</v>
      </c>
      <c r="E181" s="16" t="s">
        <v>168</v>
      </c>
      <c r="F181" s="17">
        <v>14</v>
      </c>
      <c r="G181" s="149">
        <v>6.1956018518518514E-2</v>
      </c>
    </row>
    <row r="182" spans="1:7" x14ac:dyDescent="0.3">
      <c r="A182" s="383"/>
      <c r="B182" s="387"/>
      <c r="C182" s="384"/>
      <c r="D182" s="145" t="s">
        <v>107</v>
      </c>
      <c r="E182" s="16" t="s">
        <v>167</v>
      </c>
      <c r="F182" s="17"/>
      <c r="G182" s="149" t="s">
        <v>39</v>
      </c>
    </row>
    <row r="183" spans="1:7" x14ac:dyDescent="0.3">
      <c r="A183" s="383"/>
      <c r="B183" s="387"/>
      <c r="C183" s="384"/>
      <c r="D183" s="145" t="s">
        <v>101</v>
      </c>
      <c r="E183" s="16" t="s">
        <v>332</v>
      </c>
      <c r="F183" s="16"/>
      <c r="G183" s="17" t="s">
        <v>39</v>
      </c>
    </row>
    <row r="184" spans="1:7" ht="15" customHeight="1" x14ac:dyDescent="0.3">
      <c r="A184" s="383">
        <v>17</v>
      </c>
      <c r="B184" s="383" t="s">
        <v>345</v>
      </c>
      <c r="C184" s="384">
        <v>0.15366898148148148</v>
      </c>
      <c r="D184" s="145" t="s">
        <v>101</v>
      </c>
      <c r="E184" s="16" t="s">
        <v>326</v>
      </c>
      <c r="F184" s="17">
        <v>14</v>
      </c>
      <c r="G184" s="149">
        <v>4.4525462962962968E-2</v>
      </c>
    </row>
    <row r="185" spans="1:7" x14ac:dyDescent="0.3">
      <c r="A185" s="383"/>
      <c r="B185" s="383"/>
      <c r="C185" s="384"/>
      <c r="D185" s="145" t="s">
        <v>105</v>
      </c>
      <c r="E185" s="16" t="s">
        <v>327</v>
      </c>
      <c r="F185" s="17">
        <v>11</v>
      </c>
      <c r="G185" s="149">
        <v>4.8240740740740744E-2</v>
      </c>
    </row>
    <row r="186" spans="1:7" x14ac:dyDescent="0.3">
      <c r="A186" s="383"/>
      <c r="B186" s="383"/>
      <c r="C186" s="384"/>
      <c r="D186" s="145" t="s">
        <v>103</v>
      </c>
      <c r="E186" s="16" t="s">
        <v>328</v>
      </c>
      <c r="F186" s="17">
        <v>16</v>
      </c>
      <c r="G186" s="149">
        <v>6.0902777777777778E-2</v>
      </c>
    </row>
    <row r="187" spans="1:7" x14ac:dyDescent="0.3">
      <c r="A187" s="383"/>
      <c r="B187" s="383"/>
      <c r="C187" s="384"/>
      <c r="D187" s="145" t="s">
        <v>99</v>
      </c>
      <c r="E187" s="16" t="s">
        <v>329</v>
      </c>
      <c r="F187" s="17"/>
      <c r="G187" s="149" t="s">
        <v>39</v>
      </c>
    </row>
    <row r="188" spans="1:7" x14ac:dyDescent="0.3">
      <c r="A188" s="383"/>
      <c r="B188" s="383"/>
      <c r="C188" s="384"/>
      <c r="D188" s="145" t="s">
        <v>107</v>
      </c>
      <c r="E188" s="16" t="s">
        <v>330</v>
      </c>
      <c r="F188" s="16"/>
      <c r="G188" s="17" t="s">
        <v>39</v>
      </c>
    </row>
    <row r="189" spans="1:7" ht="15" customHeight="1" x14ac:dyDescent="0.3">
      <c r="A189" s="383">
        <v>18</v>
      </c>
      <c r="B189" s="387" t="s">
        <v>221</v>
      </c>
      <c r="C189" s="384">
        <v>7.4131944444444445E-2</v>
      </c>
      <c r="D189" s="145" t="s">
        <v>107</v>
      </c>
      <c r="E189" s="16" t="s">
        <v>333</v>
      </c>
      <c r="F189" s="17">
        <v>11</v>
      </c>
      <c r="G189" s="148">
        <v>2.1104166666666666</v>
      </c>
    </row>
    <row r="190" spans="1:7" x14ac:dyDescent="0.3">
      <c r="A190" s="383"/>
      <c r="B190" s="387"/>
      <c r="C190" s="384"/>
      <c r="D190" s="145" t="s">
        <v>103</v>
      </c>
      <c r="E190" s="16" t="s">
        <v>177</v>
      </c>
      <c r="F190" s="17">
        <v>9</v>
      </c>
      <c r="G190" s="148">
        <v>2.3374999999999999</v>
      </c>
    </row>
    <row r="191" spans="1:7" x14ac:dyDescent="0.3">
      <c r="A191" s="383"/>
      <c r="B191" s="387"/>
      <c r="C191" s="384"/>
      <c r="D191" s="145" t="s">
        <v>99</v>
      </c>
      <c r="E191" s="16" t="s">
        <v>179</v>
      </c>
      <c r="F191" s="17"/>
      <c r="G191" s="149" t="s">
        <v>39</v>
      </c>
    </row>
    <row r="192" spans="1:7" x14ac:dyDescent="0.3">
      <c r="A192" s="383"/>
      <c r="B192" s="387"/>
      <c r="C192" s="384"/>
      <c r="D192" s="145" t="s">
        <v>105</v>
      </c>
      <c r="E192" s="16" t="s">
        <v>175</v>
      </c>
      <c r="F192" s="17"/>
      <c r="G192" s="149" t="s">
        <v>39</v>
      </c>
    </row>
    <row r="193" spans="1:7" x14ac:dyDescent="0.3">
      <c r="A193" s="383"/>
      <c r="B193" s="387"/>
      <c r="C193" s="384"/>
      <c r="D193" s="145" t="s">
        <v>101</v>
      </c>
      <c r="E193" s="16" t="s">
        <v>176</v>
      </c>
      <c r="F193" s="17"/>
      <c r="G193" s="149" t="s">
        <v>39</v>
      </c>
    </row>
    <row r="196" spans="1:7" x14ac:dyDescent="0.3">
      <c r="B196" s="164" t="s">
        <v>233</v>
      </c>
      <c r="C196" s="137"/>
      <c r="D196" s="138"/>
      <c r="E196" s="14" t="s">
        <v>234</v>
      </c>
    </row>
    <row r="197" spans="1:7" ht="15" customHeight="1" x14ac:dyDescent="0.3">
      <c r="B197" s="136"/>
      <c r="C197" s="137"/>
      <c r="D197" s="138"/>
      <c r="E197" s="137"/>
    </row>
    <row r="198" spans="1:7" x14ac:dyDescent="0.3">
      <c r="B198" s="136"/>
      <c r="C198" s="137"/>
      <c r="D198" s="138"/>
      <c r="E198" s="137"/>
    </row>
    <row r="199" spans="1:7" x14ac:dyDescent="0.3">
      <c r="B199" s="164" t="s">
        <v>236</v>
      </c>
      <c r="C199" s="137"/>
      <c r="D199" s="138"/>
      <c r="E199" s="137" t="s">
        <v>347</v>
      </c>
    </row>
  </sheetData>
  <mergeCells count="118">
    <mergeCell ref="C174:C178"/>
    <mergeCell ref="B70:B74"/>
    <mergeCell ref="A159:A163"/>
    <mergeCell ref="B159:B163"/>
    <mergeCell ref="C159:C163"/>
    <mergeCell ref="A150:A153"/>
    <mergeCell ref="B150:B153"/>
    <mergeCell ref="C150:C153"/>
    <mergeCell ref="A145:A149"/>
    <mergeCell ref="B145:B149"/>
    <mergeCell ref="C145:C149"/>
    <mergeCell ref="A140:A144"/>
    <mergeCell ref="B140:B144"/>
    <mergeCell ref="C140:C144"/>
    <mergeCell ref="A135:A139"/>
    <mergeCell ref="B135:B139"/>
    <mergeCell ref="C135:C139"/>
    <mergeCell ref="C115:C119"/>
    <mergeCell ref="A130:A134"/>
    <mergeCell ref="B130:B134"/>
    <mergeCell ref="C130:C134"/>
    <mergeCell ref="A125:A129"/>
    <mergeCell ref="B125:B129"/>
    <mergeCell ref="C125:C129"/>
    <mergeCell ref="A179:A183"/>
    <mergeCell ref="C79:C82"/>
    <mergeCell ref="A83:A87"/>
    <mergeCell ref="B83:B87"/>
    <mergeCell ref="C83:C87"/>
    <mergeCell ref="A189:A193"/>
    <mergeCell ref="B189:B193"/>
    <mergeCell ref="C189:C193"/>
    <mergeCell ref="A184:A188"/>
    <mergeCell ref="B184:B188"/>
    <mergeCell ref="C184:C188"/>
    <mergeCell ref="B179:B183"/>
    <mergeCell ref="C179:C183"/>
    <mergeCell ref="A164:A168"/>
    <mergeCell ref="B164:B168"/>
    <mergeCell ref="C164:C168"/>
    <mergeCell ref="A169:A173"/>
    <mergeCell ref="B169:B173"/>
    <mergeCell ref="C169:C173"/>
    <mergeCell ref="A174:A178"/>
    <mergeCell ref="B174:B178"/>
    <mergeCell ref="A154:A158"/>
    <mergeCell ref="B154:B158"/>
    <mergeCell ref="C154:C158"/>
    <mergeCell ref="D103:G103"/>
    <mergeCell ref="F104:G104"/>
    <mergeCell ref="A105:A109"/>
    <mergeCell ref="B105:B109"/>
    <mergeCell ref="C105:C109"/>
    <mergeCell ref="A120:A124"/>
    <mergeCell ref="B120:B124"/>
    <mergeCell ref="C120:C124"/>
    <mergeCell ref="A115:A119"/>
    <mergeCell ref="B115:B119"/>
    <mergeCell ref="A110:A114"/>
    <mergeCell ref="B110:B114"/>
    <mergeCell ref="C110:C114"/>
    <mergeCell ref="A103:C103"/>
    <mergeCell ref="A70:A74"/>
    <mergeCell ref="A46:A50"/>
    <mergeCell ref="C60:C64"/>
    <mergeCell ref="C65:C69"/>
    <mergeCell ref="B56:B59"/>
    <mergeCell ref="C56:C59"/>
    <mergeCell ref="A102:G102"/>
    <mergeCell ref="C70:C74"/>
    <mergeCell ref="A75:A78"/>
    <mergeCell ref="B75:B78"/>
    <mergeCell ref="C75:C78"/>
    <mergeCell ref="A56:A59"/>
    <mergeCell ref="B79:B82"/>
    <mergeCell ref="A60:A64"/>
    <mergeCell ref="B60:B64"/>
    <mergeCell ref="A65:A69"/>
    <mergeCell ref="B65:B69"/>
    <mergeCell ref="A79:A82"/>
    <mergeCell ref="A5:G5"/>
    <mergeCell ref="A94:A98"/>
    <mergeCell ref="B94:B98"/>
    <mergeCell ref="C94:C98"/>
    <mergeCell ref="A88:A92"/>
    <mergeCell ref="B88:B92"/>
    <mergeCell ref="C88:C92"/>
    <mergeCell ref="A41:A45"/>
    <mergeCell ref="C46:C50"/>
    <mergeCell ref="A6:G6"/>
    <mergeCell ref="A9:G9"/>
    <mergeCell ref="C41:C45"/>
    <mergeCell ref="C31:C35"/>
    <mergeCell ref="C17:C21"/>
    <mergeCell ref="A17:A21"/>
    <mergeCell ref="B17:B21"/>
    <mergeCell ref="D10:G10"/>
    <mergeCell ref="A31:A35"/>
    <mergeCell ref="F11:G11"/>
    <mergeCell ref="A12:A16"/>
    <mergeCell ref="B12:B16"/>
    <mergeCell ref="C12:C16"/>
    <mergeCell ref="B41:B45"/>
    <mergeCell ref="A36:A40"/>
    <mergeCell ref="B36:B40"/>
    <mergeCell ref="C36:C40"/>
    <mergeCell ref="C51:C55"/>
    <mergeCell ref="B46:B50"/>
    <mergeCell ref="A10:C10"/>
    <mergeCell ref="B27:B30"/>
    <mergeCell ref="C27:C30"/>
    <mergeCell ref="A22:A26"/>
    <mergeCell ref="B22:B26"/>
    <mergeCell ref="C22:C26"/>
    <mergeCell ref="B31:B35"/>
    <mergeCell ref="A27:A30"/>
    <mergeCell ref="A51:A55"/>
    <mergeCell ref="B51:B55"/>
  </mergeCells>
  <phoneticPr fontId="9" type="noConversion"/>
  <pageMargins left="0.9055118110236221" right="0.15748031496062992" top="0.55118110236220474" bottom="0.55118110236220474" header="0.51181102362204722" footer="0.51181102362204722"/>
  <pageSetup scale="9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2"/>
  <sheetViews>
    <sheetView workbookViewId="0">
      <selection activeCell="B17" sqref="B17:B21"/>
    </sheetView>
  </sheetViews>
  <sheetFormatPr defaultRowHeight="14.4" x14ac:dyDescent="0.3"/>
  <cols>
    <col min="1" max="1" width="5.88671875" customWidth="1"/>
    <col min="2" max="2" width="31.33203125" style="8" customWidth="1"/>
    <col min="3" max="3" width="9.88671875" customWidth="1"/>
    <col min="4" max="4" width="7" customWidth="1"/>
    <col min="5" max="5" width="23.33203125" bestFit="1" customWidth="1"/>
    <col min="6" max="6" width="5" customWidth="1"/>
    <col min="7" max="7" width="10.6640625" customWidth="1"/>
    <col min="8" max="8" width="30.109375" customWidth="1"/>
  </cols>
  <sheetData>
    <row r="1" spans="1:7" ht="31.2" x14ac:dyDescent="0.6">
      <c r="A1" s="1" t="s">
        <v>0</v>
      </c>
    </row>
    <row r="3" spans="1:7" ht="36.6" x14ac:dyDescent="0.7">
      <c r="A3" s="11" t="s">
        <v>229</v>
      </c>
    </row>
    <row r="4" spans="1:7" ht="36.6" x14ac:dyDescent="0.7">
      <c r="A4" s="11" t="s">
        <v>629</v>
      </c>
      <c r="B4" s="11"/>
    </row>
    <row r="5" spans="1:7" ht="18" x14ac:dyDescent="0.35">
      <c r="A5" s="10" t="s">
        <v>1</v>
      </c>
    </row>
    <row r="7" spans="1:7" ht="23.4" x14ac:dyDescent="0.45">
      <c r="A7" s="2" t="s">
        <v>231</v>
      </c>
    </row>
    <row r="8" spans="1:7" ht="15.6" x14ac:dyDescent="0.3">
      <c r="A8" s="9" t="s">
        <v>228</v>
      </c>
    </row>
    <row r="9" spans="1:7" ht="15.6" x14ac:dyDescent="0.3">
      <c r="A9" s="9"/>
    </row>
    <row r="10" spans="1:7" ht="15" customHeight="1" x14ac:dyDescent="0.3">
      <c r="A10" s="393" t="s">
        <v>2</v>
      </c>
      <c r="B10" s="394"/>
      <c r="C10" s="395"/>
      <c r="D10" s="393" t="s">
        <v>3</v>
      </c>
      <c r="E10" s="394"/>
      <c r="F10" s="394"/>
      <c r="G10" s="395"/>
    </row>
    <row r="11" spans="1:7" ht="15" customHeight="1" x14ac:dyDescent="0.3">
      <c r="A11" s="12" t="s">
        <v>206</v>
      </c>
      <c r="B11" s="12" t="s">
        <v>207</v>
      </c>
      <c r="C11" s="12" t="s">
        <v>204</v>
      </c>
      <c r="D11" s="12" t="s">
        <v>205</v>
      </c>
      <c r="E11" s="3" t="s">
        <v>208</v>
      </c>
      <c r="F11" s="396" t="s">
        <v>204</v>
      </c>
      <c r="G11" s="396"/>
    </row>
    <row r="12" spans="1:7" x14ac:dyDescent="0.3">
      <c r="A12" s="391">
        <v>1</v>
      </c>
      <c r="B12" s="391" t="s">
        <v>209</v>
      </c>
      <c r="C12" s="392">
        <v>6.508101851851851E-2</v>
      </c>
      <c r="D12" s="4" t="s">
        <v>4</v>
      </c>
      <c r="E12" s="5" t="s">
        <v>5</v>
      </c>
      <c r="F12" s="6">
        <v>1</v>
      </c>
      <c r="G12" s="7">
        <v>1.4201388888888888E-2</v>
      </c>
    </row>
    <row r="13" spans="1:7" x14ac:dyDescent="0.3">
      <c r="A13" s="391"/>
      <c r="B13" s="391"/>
      <c r="C13" s="392"/>
      <c r="D13" s="4" t="s">
        <v>6</v>
      </c>
      <c r="E13" s="5" t="s">
        <v>7</v>
      </c>
      <c r="F13" s="6">
        <v>2</v>
      </c>
      <c r="G13" s="7">
        <v>1.6134259259259261E-2</v>
      </c>
    </row>
    <row r="14" spans="1:7" x14ac:dyDescent="0.3">
      <c r="A14" s="391"/>
      <c r="B14" s="391"/>
      <c r="C14" s="392"/>
      <c r="D14" s="4" t="s">
        <v>8</v>
      </c>
      <c r="E14" s="5" t="s">
        <v>9</v>
      </c>
      <c r="F14" s="6">
        <v>2</v>
      </c>
      <c r="G14" s="7">
        <v>1.6932870370370369E-2</v>
      </c>
    </row>
    <row r="15" spans="1:7" x14ac:dyDescent="0.3">
      <c r="A15" s="391"/>
      <c r="B15" s="391"/>
      <c r="C15" s="392"/>
      <c r="D15" s="4" t="s">
        <v>10</v>
      </c>
      <c r="E15" s="5" t="s">
        <v>11</v>
      </c>
      <c r="F15" s="6">
        <v>4</v>
      </c>
      <c r="G15" s="7">
        <v>1.7812499999999998E-2</v>
      </c>
    </row>
    <row r="16" spans="1:7" x14ac:dyDescent="0.3">
      <c r="A16" s="391"/>
      <c r="B16" s="391"/>
      <c r="C16" s="392"/>
      <c r="D16" s="4" t="s">
        <v>12</v>
      </c>
      <c r="E16" s="5" t="s">
        <v>13</v>
      </c>
      <c r="F16" s="6">
        <v>4</v>
      </c>
      <c r="G16" s="7">
        <v>1.982638888888889E-2</v>
      </c>
    </row>
    <row r="17" spans="1:7" x14ac:dyDescent="0.3">
      <c r="A17" s="391">
        <v>2</v>
      </c>
      <c r="B17" s="391" t="s">
        <v>210</v>
      </c>
      <c r="C17" s="392">
        <v>6.8946759259259263E-2</v>
      </c>
      <c r="D17" s="4" t="s">
        <v>6</v>
      </c>
      <c r="E17" s="5" t="s">
        <v>14</v>
      </c>
      <c r="F17" s="6">
        <v>3</v>
      </c>
      <c r="G17" s="7">
        <v>1.6886574074074075E-2</v>
      </c>
    </row>
    <row r="18" spans="1:7" x14ac:dyDescent="0.3">
      <c r="A18" s="391"/>
      <c r="B18" s="391"/>
      <c r="C18" s="392"/>
      <c r="D18" s="4" t="s">
        <v>4</v>
      </c>
      <c r="E18" s="5" t="s">
        <v>15</v>
      </c>
      <c r="F18" s="6">
        <v>2</v>
      </c>
      <c r="G18" s="7">
        <v>1.6898148148148148E-2</v>
      </c>
    </row>
    <row r="19" spans="1:7" x14ac:dyDescent="0.3">
      <c r="A19" s="391"/>
      <c r="B19" s="391"/>
      <c r="C19" s="392"/>
      <c r="D19" s="4" t="s">
        <v>10</v>
      </c>
      <c r="E19" s="5" t="s">
        <v>16</v>
      </c>
      <c r="F19" s="6">
        <v>3</v>
      </c>
      <c r="G19" s="7">
        <v>1.7488425925925925E-2</v>
      </c>
    </row>
    <row r="20" spans="1:7" x14ac:dyDescent="0.3">
      <c r="A20" s="391"/>
      <c r="B20" s="391"/>
      <c r="C20" s="392"/>
      <c r="D20" s="4" t="s">
        <v>8</v>
      </c>
      <c r="E20" s="5" t="s">
        <v>17</v>
      </c>
      <c r="F20" s="6">
        <v>4</v>
      </c>
      <c r="G20" s="7">
        <v>1.7673611111111109E-2</v>
      </c>
    </row>
    <row r="21" spans="1:7" x14ac:dyDescent="0.3">
      <c r="A21" s="391"/>
      <c r="B21" s="391"/>
      <c r="C21" s="392"/>
      <c r="D21" s="4" t="s">
        <v>12</v>
      </c>
      <c r="E21" s="4" t="s">
        <v>18</v>
      </c>
      <c r="F21" s="6">
        <v>17</v>
      </c>
      <c r="G21" s="7">
        <v>4.8449074074074082E-2</v>
      </c>
    </row>
    <row r="22" spans="1:7" x14ac:dyDescent="0.3">
      <c r="A22" s="391">
        <v>3</v>
      </c>
      <c r="B22" s="391" t="s">
        <v>211</v>
      </c>
      <c r="C22" s="392">
        <v>6.9537037037037036E-2</v>
      </c>
      <c r="D22" s="4" t="s">
        <v>10</v>
      </c>
      <c r="E22" s="5" t="s">
        <v>19</v>
      </c>
      <c r="F22" s="6">
        <v>1</v>
      </c>
      <c r="G22" s="7">
        <v>1.4780092592592595E-2</v>
      </c>
    </row>
    <row r="23" spans="1:7" x14ac:dyDescent="0.3">
      <c r="A23" s="391"/>
      <c r="B23" s="391"/>
      <c r="C23" s="392"/>
      <c r="D23" s="4" t="s">
        <v>6</v>
      </c>
      <c r="E23" s="5" t="s">
        <v>20</v>
      </c>
      <c r="F23" s="6">
        <v>1</v>
      </c>
      <c r="G23" s="7">
        <v>1.5266203703703705E-2</v>
      </c>
    </row>
    <row r="24" spans="1:7" x14ac:dyDescent="0.3">
      <c r="A24" s="391"/>
      <c r="B24" s="391"/>
      <c r="C24" s="392"/>
      <c r="D24" s="4" t="s">
        <v>8</v>
      </c>
      <c r="E24" s="5" t="s">
        <v>21</v>
      </c>
      <c r="F24" s="6">
        <v>1</v>
      </c>
      <c r="G24" s="7">
        <v>1.6249999999999997E-2</v>
      </c>
    </row>
    <row r="25" spans="1:7" x14ac:dyDescent="0.3">
      <c r="A25" s="391"/>
      <c r="B25" s="391"/>
      <c r="C25" s="392"/>
      <c r="D25" s="4" t="s">
        <v>4</v>
      </c>
      <c r="E25" s="4" t="s">
        <v>22</v>
      </c>
      <c r="F25" s="6">
        <v>7</v>
      </c>
      <c r="G25" s="7">
        <v>2.3240740740740742E-2</v>
      </c>
    </row>
    <row r="26" spans="1:7" x14ac:dyDescent="0.3">
      <c r="A26" s="391"/>
      <c r="B26" s="391"/>
      <c r="C26" s="392"/>
      <c r="D26" s="4" t="s">
        <v>12</v>
      </c>
      <c r="E26" s="4" t="s">
        <v>23</v>
      </c>
      <c r="F26" s="6">
        <v>13</v>
      </c>
      <c r="G26" s="7">
        <v>3.4652777777777775E-2</v>
      </c>
    </row>
    <row r="27" spans="1:7" x14ac:dyDescent="0.3">
      <c r="A27" s="391">
        <v>4</v>
      </c>
      <c r="B27" s="391" t="s">
        <v>212</v>
      </c>
      <c r="C27" s="392">
        <v>7.2060185185185185E-2</v>
      </c>
      <c r="D27" s="4" t="s">
        <v>10</v>
      </c>
      <c r="E27" s="4" t="s">
        <v>24</v>
      </c>
      <c r="F27" s="6">
        <v>2</v>
      </c>
      <c r="G27" s="7">
        <v>1.6759259259259258E-2</v>
      </c>
    </row>
    <row r="28" spans="1:7" x14ac:dyDescent="0.3">
      <c r="A28" s="391"/>
      <c r="B28" s="391"/>
      <c r="C28" s="392"/>
      <c r="D28" s="4" t="s">
        <v>12</v>
      </c>
      <c r="E28" s="5" t="s">
        <v>25</v>
      </c>
      <c r="F28" s="6">
        <v>2</v>
      </c>
      <c r="G28" s="7">
        <v>1.7592592592592594E-2</v>
      </c>
    </row>
    <row r="29" spans="1:7" x14ac:dyDescent="0.3">
      <c r="A29" s="391"/>
      <c r="B29" s="391"/>
      <c r="C29" s="392"/>
      <c r="D29" s="4" t="s">
        <v>8</v>
      </c>
      <c r="E29" s="5" t="s">
        <v>26</v>
      </c>
      <c r="F29" s="6">
        <v>5</v>
      </c>
      <c r="G29" s="7">
        <v>1.7824074074074076E-2</v>
      </c>
    </row>
    <row r="30" spans="1:7" x14ac:dyDescent="0.3">
      <c r="A30" s="391"/>
      <c r="B30" s="391"/>
      <c r="C30" s="392"/>
      <c r="D30" s="4" t="s">
        <v>4</v>
      </c>
      <c r="E30" s="5" t="s">
        <v>27</v>
      </c>
      <c r="F30" s="6">
        <v>5</v>
      </c>
      <c r="G30" s="7">
        <v>1.9884259259259258E-2</v>
      </c>
    </row>
    <row r="31" spans="1:7" x14ac:dyDescent="0.3">
      <c r="A31" s="391"/>
      <c r="B31" s="391"/>
      <c r="C31" s="392"/>
      <c r="D31" s="4" t="s">
        <v>6</v>
      </c>
      <c r="E31" s="5" t="s">
        <v>28</v>
      </c>
      <c r="F31" s="6">
        <v>6</v>
      </c>
      <c r="G31" s="7">
        <v>1.9895833333333331E-2</v>
      </c>
    </row>
    <row r="32" spans="1:7" x14ac:dyDescent="0.3">
      <c r="A32" s="391">
        <v>5</v>
      </c>
      <c r="B32" s="391" t="s">
        <v>213</v>
      </c>
      <c r="C32" s="392">
        <v>7.5601851851851851E-2</v>
      </c>
      <c r="D32" s="4" t="s">
        <v>12</v>
      </c>
      <c r="E32" s="4" t="s">
        <v>29</v>
      </c>
      <c r="F32" s="6">
        <v>3</v>
      </c>
      <c r="G32" s="7">
        <v>1.8541666666666668E-2</v>
      </c>
    </row>
    <row r="33" spans="1:7" x14ac:dyDescent="0.3">
      <c r="A33" s="391"/>
      <c r="B33" s="391"/>
      <c r="C33" s="392"/>
      <c r="D33" s="4" t="s">
        <v>6</v>
      </c>
      <c r="E33" s="4" t="s">
        <v>30</v>
      </c>
      <c r="F33" s="6">
        <v>4</v>
      </c>
      <c r="G33" s="7">
        <v>1.8634259259259257E-2</v>
      </c>
    </row>
    <row r="34" spans="1:7" x14ac:dyDescent="0.3">
      <c r="A34" s="391"/>
      <c r="B34" s="391"/>
      <c r="C34" s="392"/>
      <c r="D34" s="4" t="s">
        <v>4</v>
      </c>
      <c r="E34" s="4" t="s">
        <v>31</v>
      </c>
      <c r="F34" s="6">
        <v>3</v>
      </c>
      <c r="G34" s="7">
        <v>1.8657407407407407E-2</v>
      </c>
    </row>
    <row r="35" spans="1:7" x14ac:dyDescent="0.3">
      <c r="A35" s="391"/>
      <c r="B35" s="391"/>
      <c r="C35" s="392"/>
      <c r="D35" s="4" t="s">
        <v>10</v>
      </c>
      <c r="E35" s="5" t="s">
        <v>32</v>
      </c>
      <c r="F35" s="6">
        <v>5</v>
      </c>
      <c r="G35" s="7">
        <v>1.9768518518518515E-2</v>
      </c>
    </row>
    <row r="36" spans="1:7" x14ac:dyDescent="0.3">
      <c r="A36" s="391"/>
      <c r="B36" s="391"/>
      <c r="C36" s="392"/>
      <c r="D36" s="4" t="s">
        <v>8</v>
      </c>
      <c r="E36" s="4" t="s">
        <v>33</v>
      </c>
      <c r="F36" s="6">
        <v>13</v>
      </c>
      <c r="G36" s="7">
        <v>4.0983796296296296E-2</v>
      </c>
    </row>
    <row r="37" spans="1:7" x14ac:dyDescent="0.3">
      <c r="A37" s="391">
        <v>6</v>
      </c>
      <c r="B37" s="391" t="s">
        <v>240</v>
      </c>
      <c r="C37" s="392">
        <v>8.4907407407407418E-2</v>
      </c>
      <c r="D37" s="4" t="s">
        <v>12</v>
      </c>
      <c r="E37" s="5" t="s">
        <v>34</v>
      </c>
      <c r="F37" s="6">
        <v>1</v>
      </c>
      <c r="G37" s="7">
        <v>1.5740740740740743E-2</v>
      </c>
    </row>
    <row r="38" spans="1:7" x14ac:dyDescent="0.3">
      <c r="A38" s="391"/>
      <c r="B38" s="391"/>
      <c r="C38" s="392"/>
      <c r="D38" s="4" t="s">
        <v>8</v>
      </c>
      <c r="E38" s="5" t="s">
        <v>35</v>
      </c>
      <c r="F38" s="6">
        <v>6</v>
      </c>
      <c r="G38" s="7">
        <v>1.9745370370370371E-2</v>
      </c>
    </row>
    <row r="39" spans="1:7" x14ac:dyDescent="0.3">
      <c r="A39" s="391"/>
      <c r="B39" s="391"/>
      <c r="C39" s="392"/>
      <c r="D39" s="4" t="s">
        <v>4</v>
      </c>
      <c r="E39" s="5" t="s">
        <v>36</v>
      </c>
      <c r="F39" s="6">
        <v>6</v>
      </c>
      <c r="G39" s="7">
        <v>2.0358796296296295E-2</v>
      </c>
    </row>
    <row r="40" spans="1:7" x14ac:dyDescent="0.3">
      <c r="A40" s="391"/>
      <c r="B40" s="391"/>
      <c r="C40" s="392"/>
      <c r="D40" s="4" t="s">
        <v>10</v>
      </c>
      <c r="E40" s="4" t="s">
        <v>37</v>
      </c>
      <c r="F40" s="6">
        <v>11</v>
      </c>
      <c r="G40" s="7">
        <v>2.9062500000000002E-2</v>
      </c>
    </row>
    <row r="41" spans="1:7" x14ac:dyDescent="0.3">
      <c r="A41" s="391"/>
      <c r="B41" s="391"/>
      <c r="C41" s="392"/>
      <c r="D41" s="4" t="s">
        <v>6</v>
      </c>
      <c r="E41" s="4" t="s">
        <v>38</v>
      </c>
      <c r="F41" s="4"/>
      <c r="G41" s="4" t="s">
        <v>39</v>
      </c>
    </row>
    <row r="42" spans="1:7" ht="15" customHeight="1" x14ac:dyDescent="0.3">
      <c r="A42" s="391">
        <v>7</v>
      </c>
      <c r="B42" s="387" t="s">
        <v>242</v>
      </c>
      <c r="C42" s="392">
        <v>8.6909722222222222E-2</v>
      </c>
      <c r="D42" s="4" t="s">
        <v>6</v>
      </c>
      <c r="E42" s="4" t="s">
        <v>40</v>
      </c>
      <c r="F42" s="6">
        <v>5</v>
      </c>
      <c r="G42" s="7">
        <v>1.9525462962962963E-2</v>
      </c>
    </row>
    <row r="43" spans="1:7" x14ac:dyDescent="0.3">
      <c r="A43" s="391"/>
      <c r="B43" s="387"/>
      <c r="C43" s="392"/>
      <c r="D43" s="4" t="s">
        <v>4</v>
      </c>
      <c r="E43" s="4" t="s">
        <v>41</v>
      </c>
      <c r="F43" s="6">
        <v>4</v>
      </c>
      <c r="G43" s="7">
        <v>1.9594907407407405E-2</v>
      </c>
    </row>
    <row r="44" spans="1:7" x14ac:dyDescent="0.3">
      <c r="A44" s="391"/>
      <c r="B44" s="387"/>
      <c r="C44" s="392"/>
      <c r="D44" s="4" t="s">
        <v>12</v>
      </c>
      <c r="E44" s="4" t="s">
        <v>42</v>
      </c>
      <c r="F44" s="6">
        <v>5</v>
      </c>
      <c r="G44" s="7">
        <v>2.3819444444444445E-2</v>
      </c>
    </row>
    <row r="45" spans="1:7" x14ac:dyDescent="0.3">
      <c r="A45" s="391"/>
      <c r="B45" s="387"/>
      <c r="C45" s="392"/>
      <c r="D45" s="4" t="s">
        <v>10</v>
      </c>
      <c r="E45" s="4" t="s">
        <v>43</v>
      </c>
      <c r="F45" s="6">
        <v>7</v>
      </c>
      <c r="G45" s="7">
        <v>2.3969907407407409E-2</v>
      </c>
    </row>
    <row r="46" spans="1:7" x14ac:dyDescent="0.3">
      <c r="A46" s="391"/>
      <c r="B46" s="387"/>
      <c r="C46" s="392"/>
      <c r="D46" s="4" t="s">
        <v>8</v>
      </c>
      <c r="E46" s="4" t="s">
        <v>44</v>
      </c>
      <c r="F46" s="4"/>
      <c r="G46" s="4" t="s">
        <v>39</v>
      </c>
    </row>
    <row r="47" spans="1:7" x14ac:dyDescent="0.3">
      <c r="A47" s="391">
        <v>8</v>
      </c>
      <c r="B47" s="391" t="s">
        <v>214</v>
      </c>
      <c r="C47" s="392">
        <v>9.5046296296296295E-2</v>
      </c>
      <c r="D47" s="4" t="s">
        <v>8</v>
      </c>
      <c r="E47" s="5" t="s">
        <v>45</v>
      </c>
      <c r="F47" s="6">
        <v>3</v>
      </c>
      <c r="G47" s="7">
        <v>1.7037037037037038E-2</v>
      </c>
    </row>
    <row r="48" spans="1:7" x14ac:dyDescent="0.3">
      <c r="A48" s="391"/>
      <c r="B48" s="391"/>
      <c r="C48" s="392"/>
      <c r="D48" s="4" t="s">
        <v>10</v>
      </c>
      <c r="E48" s="5" t="s">
        <v>46</v>
      </c>
      <c r="F48" s="6">
        <v>6</v>
      </c>
      <c r="G48" s="7">
        <v>2.1759259259259259E-2</v>
      </c>
    </row>
    <row r="49" spans="1:7" x14ac:dyDescent="0.3">
      <c r="A49" s="391"/>
      <c r="B49" s="391"/>
      <c r="C49" s="392"/>
      <c r="D49" s="4" t="s">
        <v>6</v>
      </c>
      <c r="E49" s="5" t="s">
        <v>47</v>
      </c>
      <c r="F49" s="6">
        <v>8</v>
      </c>
      <c r="G49" s="7">
        <v>2.7106481481481481E-2</v>
      </c>
    </row>
    <row r="50" spans="1:7" x14ac:dyDescent="0.3">
      <c r="A50" s="391"/>
      <c r="B50" s="391"/>
      <c r="C50" s="392"/>
      <c r="D50" s="4" t="s">
        <v>4</v>
      </c>
      <c r="E50" s="5" t="s">
        <v>48</v>
      </c>
      <c r="F50" s="6">
        <v>10</v>
      </c>
      <c r="G50" s="7">
        <v>2.9143518518518517E-2</v>
      </c>
    </row>
    <row r="51" spans="1:7" x14ac:dyDescent="0.3">
      <c r="A51" s="391"/>
      <c r="B51" s="391"/>
      <c r="C51" s="392"/>
      <c r="D51" s="4" t="s">
        <v>12</v>
      </c>
      <c r="E51" s="5" t="s">
        <v>49</v>
      </c>
      <c r="F51" s="4"/>
      <c r="G51" s="4" t="s">
        <v>39</v>
      </c>
    </row>
    <row r="52" spans="1:7" x14ac:dyDescent="0.3">
      <c r="A52" s="391">
        <v>9</v>
      </c>
      <c r="B52" s="391" t="s">
        <v>215</v>
      </c>
      <c r="C52" s="392">
        <v>9.8900462962962954E-2</v>
      </c>
      <c r="D52" s="4" t="s">
        <v>6</v>
      </c>
      <c r="E52" s="5" t="s">
        <v>50</v>
      </c>
      <c r="F52" s="6">
        <v>7</v>
      </c>
      <c r="G52" s="7">
        <v>2.4675925925925924E-2</v>
      </c>
    </row>
    <row r="53" spans="1:7" x14ac:dyDescent="0.3">
      <c r="A53" s="391"/>
      <c r="B53" s="391"/>
      <c r="C53" s="392"/>
      <c r="D53" s="4" t="s">
        <v>12</v>
      </c>
      <c r="E53" s="4" t="s">
        <v>51</v>
      </c>
      <c r="F53" s="6">
        <v>6</v>
      </c>
      <c r="G53" s="7">
        <v>2.4710648148148148E-2</v>
      </c>
    </row>
    <row r="54" spans="1:7" x14ac:dyDescent="0.3">
      <c r="A54" s="391"/>
      <c r="B54" s="391"/>
      <c r="C54" s="392"/>
      <c r="D54" s="4" t="s">
        <v>10</v>
      </c>
      <c r="E54" s="4" t="s">
        <v>52</v>
      </c>
      <c r="F54" s="6">
        <v>8</v>
      </c>
      <c r="G54" s="7">
        <v>2.4745370370370372E-2</v>
      </c>
    </row>
    <row r="55" spans="1:7" x14ac:dyDescent="0.3">
      <c r="A55" s="391"/>
      <c r="B55" s="391"/>
      <c r="C55" s="392"/>
      <c r="D55" s="4" t="s">
        <v>4</v>
      </c>
      <c r="E55" s="5" t="s">
        <v>53</v>
      </c>
      <c r="F55" s="6">
        <v>9</v>
      </c>
      <c r="G55" s="7">
        <v>2.476851851851852E-2</v>
      </c>
    </row>
    <row r="56" spans="1:7" x14ac:dyDescent="0.3">
      <c r="A56" s="391"/>
      <c r="B56" s="391"/>
      <c r="C56" s="392"/>
      <c r="D56" s="4" t="s">
        <v>8</v>
      </c>
      <c r="E56" s="15" t="s">
        <v>237</v>
      </c>
      <c r="F56" s="6">
        <v>7</v>
      </c>
      <c r="G56" s="7">
        <v>2.478009259259259E-2</v>
      </c>
    </row>
    <row r="57" spans="1:7" x14ac:dyDescent="0.3">
      <c r="A57" s="391">
        <v>10</v>
      </c>
      <c r="B57" s="391" t="s">
        <v>216</v>
      </c>
      <c r="C57" s="392">
        <v>0.10407407407407408</v>
      </c>
      <c r="D57" s="4" t="s">
        <v>4</v>
      </c>
      <c r="E57" s="5" t="s">
        <v>54</v>
      </c>
      <c r="F57" s="6">
        <v>8</v>
      </c>
      <c r="G57" s="7">
        <v>2.3576388888888893E-2</v>
      </c>
    </row>
    <row r="58" spans="1:7" x14ac:dyDescent="0.3">
      <c r="A58" s="391"/>
      <c r="B58" s="391"/>
      <c r="C58" s="392"/>
      <c r="D58" s="4" t="s">
        <v>10</v>
      </c>
      <c r="E58" s="5" t="s">
        <v>55</v>
      </c>
      <c r="F58" s="6">
        <v>8</v>
      </c>
      <c r="G58" s="7">
        <v>2.4745370370370372E-2</v>
      </c>
    </row>
    <row r="59" spans="1:7" x14ac:dyDescent="0.3">
      <c r="A59" s="391"/>
      <c r="B59" s="391"/>
      <c r="C59" s="392"/>
      <c r="D59" s="4" t="s">
        <v>8</v>
      </c>
      <c r="E59" s="5" t="s">
        <v>56</v>
      </c>
      <c r="F59" s="6">
        <v>8</v>
      </c>
      <c r="G59" s="7">
        <v>2.5196759259259256E-2</v>
      </c>
    </row>
    <row r="60" spans="1:7" x14ac:dyDescent="0.3">
      <c r="A60" s="391"/>
      <c r="B60" s="391"/>
      <c r="C60" s="392"/>
      <c r="D60" s="4" t="s">
        <v>6</v>
      </c>
      <c r="E60" s="4" t="s">
        <v>57</v>
      </c>
      <c r="F60" s="6">
        <v>10</v>
      </c>
      <c r="G60" s="7">
        <v>3.0555555555555555E-2</v>
      </c>
    </row>
    <row r="61" spans="1:7" x14ac:dyDescent="0.3">
      <c r="A61" s="391"/>
      <c r="B61" s="391"/>
      <c r="C61" s="392"/>
      <c r="D61" s="4" t="s">
        <v>12</v>
      </c>
      <c r="E61" s="4" t="s">
        <v>58</v>
      </c>
      <c r="F61" s="4"/>
      <c r="G61" s="4" t="s">
        <v>39</v>
      </c>
    </row>
    <row r="62" spans="1:7" x14ac:dyDescent="0.3">
      <c r="A62" s="391">
        <v>11</v>
      </c>
      <c r="B62" s="391" t="s">
        <v>217</v>
      </c>
      <c r="C62" s="392">
        <v>0.14219907407407409</v>
      </c>
      <c r="D62" s="4" t="s">
        <v>12</v>
      </c>
      <c r="E62" s="4" t="s">
        <v>59</v>
      </c>
      <c r="F62" s="6">
        <v>11</v>
      </c>
      <c r="G62" s="7">
        <v>3.1539351851851853E-2</v>
      </c>
    </row>
    <row r="63" spans="1:7" x14ac:dyDescent="0.3">
      <c r="A63" s="391"/>
      <c r="B63" s="391"/>
      <c r="C63" s="392"/>
      <c r="D63" s="4" t="s">
        <v>4</v>
      </c>
      <c r="E63" s="4" t="s">
        <v>60</v>
      </c>
      <c r="F63" s="6">
        <v>11</v>
      </c>
      <c r="G63" s="7">
        <v>3.1608796296296295E-2</v>
      </c>
    </row>
    <row r="64" spans="1:7" x14ac:dyDescent="0.3">
      <c r="A64" s="391"/>
      <c r="B64" s="391"/>
      <c r="C64" s="392"/>
      <c r="D64" s="4" t="s">
        <v>6</v>
      </c>
      <c r="E64" s="4" t="s">
        <v>61</v>
      </c>
      <c r="F64" s="6">
        <v>11</v>
      </c>
      <c r="G64" s="7">
        <v>3.1747685185185184E-2</v>
      </c>
    </row>
    <row r="65" spans="1:7" x14ac:dyDescent="0.3">
      <c r="A65" s="391"/>
      <c r="B65" s="391"/>
      <c r="C65" s="392"/>
      <c r="D65" s="4" t="s">
        <v>8</v>
      </c>
      <c r="E65" s="4" t="s">
        <v>62</v>
      </c>
      <c r="F65" s="6">
        <v>14</v>
      </c>
      <c r="G65" s="7">
        <v>4.7303240740740743E-2</v>
      </c>
    </row>
    <row r="66" spans="1:7" x14ac:dyDescent="0.3">
      <c r="A66" s="391">
        <v>12</v>
      </c>
      <c r="B66" s="391" t="s">
        <v>218</v>
      </c>
      <c r="C66" s="392">
        <v>0.1454050925925926</v>
      </c>
      <c r="D66" s="4" t="s">
        <v>6</v>
      </c>
      <c r="E66" s="4" t="s">
        <v>63</v>
      </c>
      <c r="F66" s="6">
        <v>9</v>
      </c>
      <c r="G66" s="7">
        <v>3.0138888888888885E-2</v>
      </c>
    </row>
    <row r="67" spans="1:7" x14ac:dyDescent="0.3">
      <c r="A67" s="391"/>
      <c r="B67" s="391"/>
      <c r="C67" s="392"/>
      <c r="D67" s="4" t="s">
        <v>10</v>
      </c>
      <c r="E67" s="4" t="s">
        <v>64</v>
      </c>
      <c r="F67" s="6">
        <v>12</v>
      </c>
      <c r="G67" s="7">
        <v>3.0254629629629631E-2</v>
      </c>
    </row>
    <row r="68" spans="1:7" x14ac:dyDescent="0.3">
      <c r="A68" s="391"/>
      <c r="B68" s="391"/>
      <c r="C68" s="392"/>
      <c r="D68" s="4" t="s">
        <v>12</v>
      </c>
      <c r="E68" s="4" t="s">
        <v>65</v>
      </c>
      <c r="F68" s="6">
        <v>14</v>
      </c>
      <c r="G68" s="7">
        <v>4.0011574074074074E-2</v>
      </c>
    </row>
    <row r="69" spans="1:7" x14ac:dyDescent="0.3">
      <c r="A69" s="391"/>
      <c r="B69" s="391"/>
      <c r="C69" s="392"/>
      <c r="D69" s="4" t="s">
        <v>4</v>
      </c>
      <c r="E69" s="4" t="s">
        <v>66</v>
      </c>
      <c r="F69" s="6">
        <v>15</v>
      </c>
      <c r="G69" s="7">
        <v>4.5000000000000005E-2</v>
      </c>
    </row>
    <row r="70" spans="1:7" x14ac:dyDescent="0.3">
      <c r="A70" s="391"/>
      <c r="B70" s="391"/>
      <c r="C70" s="392"/>
      <c r="D70" s="4" t="s">
        <v>8</v>
      </c>
      <c r="E70" s="4" t="s">
        <v>67</v>
      </c>
      <c r="F70" s="4"/>
      <c r="G70" s="4" t="s">
        <v>39</v>
      </c>
    </row>
    <row r="71" spans="1:7" x14ac:dyDescent="0.3">
      <c r="A71" s="391">
        <v>13</v>
      </c>
      <c r="B71" s="391" t="s">
        <v>219</v>
      </c>
      <c r="C71" s="392">
        <v>0.14768518518518517</v>
      </c>
      <c r="D71" s="4" t="s">
        <v>4</v>
      </c>
      <c r="E71" s="4" t="s">
        <v>68</v>
      </c>
      <c r="F71" s="6">
        <v>12</v>
      </c>
      <c r="G71" s="7">
        <v>3.335648148148148E-2</v>
      </c>
    </row>
    <row r="72" spans="1:7" x14ac:dyDescent="0.3">
      <c r="A72" s="391"/>
      <c r="B72" s="391"/>
      <c r="C72" s="392"/>
      <c r="D72" s="4" t="s">
        <v>10</v>
      </c>
      <c r="E72" s="4" t="s">
        <v>69</v>
      </c>
      <c r="F72" s="6">
        <v>13</v>
      </c>
      <c r="G72" s="7">
        <v>3.3368055555555554E-2</v>
      </c>
    </row>
    <row r="73" spans="1:7" x14ac:dyDescent="0.3">
      <c r="A73" s="391"/>
      <c r="B73" s="391"/>
      <c r="C73" s="392"/>
      <c r="D73" s="4" t="s">
        <v>6</v>
      </c>
      <c r="E73" s="4" t="s">
        <v>70</v>
      </c>
      <c r="F73" s="6">
        <v>12</v>
      </c>
      <c r="G73" s="7">
        <v>3.3379629629629634E-2</v>
      </c>
    </row>
    <row r="74" spans="1:7" x14ac:dyDescent="0.3">
      <c r="A74" s="391"/>
      <c r="B74" s="391"/>
      <c r="C74" s="392"/>
      <c r="D74" s="4" t="s">
        <v>12</v>
      </c>
      <c r="E74" s="4" t="s">
        <v>71</v>
      </c>
      <c r="F74" s="6">
        <v>16</v>
      </c>
      <c r="G74" s="7">
        <v>4.7581018518518516E-2</v>
      </c>
    </row>
    <row r="75" spans="1:7" x14ac:dyDescent="0.3">
      <c r="A75" s="391">
        <v>14</v>
      </c>
      <c r="B75" s="391" t="s">
        <v>220</v>
      </c>
      <c r="C75" s="392">
        <v>0.14787037037037037</v>
      </c>
      <c r="D75" s="4" t="s">
        <v>12</v>
      </c>
      <c r="E75" s="4" t="s">
        <v>72</v>
      </c>
      <c r="F75" s="6">
        <v>11</v>
      </c>
      <c r="G75" s="7">
        <v>3.1539351851851853E-2</v>
      </c>
    </row>
    <row r="76" spans="1:7" x14ac:dyDescent="0.3">
      <c r="A76" s="391"/>
      <c r="B76" s="391"/>
      <c r="C76" s="392"/>
      <c r="D76" s="4" t="s">
        <v>4</v>
      </c>
      <c r="E76" s="4" t="s">
        <v>73</v>
      </c>
      <c r="F76" s="6">
        <v>13</v>
      </c>
      <c r="G76" s="7">
        <v>3.8136574074074073E-2</v>
      </c>
    </row>
    <row r="77" spans="1:7" x14ac:dyDescent="0.3">
      <c r="A77" s="391"/>
      <c r="B77" s="391"/>
      <c r="C77" s="392"/>
      <c r="D77" s="4" t="s">
        <v>8</v>
      </c>
      <c r="E77" s="4" t="s">
        <v>74</v>
      </c>
      <c r="F77" s="6">
        <v>12</v>
      </c>
      <c r="G77" s="7">
        <v>3.9085648148148147E-2</v>
      </c>
    </row>
    <row r="78" spans="1:7" x14ac:dyDescent="0.3">
      <c r="A78" s="391"/>
      <c r="B78" s="391"/>
      <c r="C78" s="392"/>
      <c r="D78" s="4" t="s">
        <v>10</v>
      </c>
      <c r="E78" s="4" t="s">
        <v>75</v>
      </c>
      <c r="F78" s="6">
        <v>14</v>
      </c>
      <c r="G78" s="7">
        <v>3.9108796296296301E-2</v>
      </c>
    </row>
    <row r="79" spans="1:7" x14ac:dyDescent="0.3">
      <c r="A79" s="391"/>
      <c r="B79" s="391"/>
      <c r="C79" s="392"/>
      <c r="D79" s="4" t="s">
        <v>6</v>
      </c>
      <c r="E79" s="4" t="s">
        <v>76</v>
      </c>
      <c r="F79" s="6">
        <v>15</v>
      </c>
      <c r="G79" s="7">
        <v>5.0405092592592592E-2</v>
      </c>
    </row>
    <row r="80" spans="1:7" x14ac:dyDescent="0.3">
      <c r="A80" s="391">
        <v>15</v>
      </c>
      <c r="B80" s="391" t="s">
        <v>221</v>
      </c>
      <c r="C80" s="392">
        <v>0.16747685185185188</v>
      </c>
      <c r="D80" s="4" t="s">
        <v>12</v>
      </c>
      <c r="E80" s="4" t="s">
        <v>77</v>
      </c>
      <c r="F80" s="6">
        <v>8</v>
      </c>
      <c r="G80" s="7">
        <v>2.943287037037037E-2</v>
      </c>
    </row>
    <row r="81" spans="1:7" x14ac:dyDescent="0.3">
      <c r="A81" s="391"/>
      <c r="B81" s="391"/>
      <c r="C81" s="392"/>
      <c r="D81" s="4" t="s">
        <v>8</v>
      </c>
      <c r="E81" s="4" t="s">
        <v>78</v>
      </c>
      <c r="F81" s="6">
        <v>11</v>
      </c>
      <c r="G81" s="7">
        <v>3.8194444444444441E-2</v>
      </c>
    </row>
    <row r="82" spans="1:7" x14ac:dyDescent="0.3">
      <c r="A82" s="391"/>
      <c r="B82" s="391"/>
      <c r="C82" s="392"/>
      <c r="D82" s="4" t="s">
        <v>10</v>
      </c>
      <c r="E82" s="4" t="s">
        <v>79</v>
      </c>
      <c r="F82" s="6">
        <v>16</v>
      </c>
      <c r="G82" s="7">
        <v>4.83912037037037E-2</v>
      </c>
    </row>
    <row r="83" spans="1:7" x14ac:dyDescent="0.3">
      <c r="A83" s="391"/>
      <c r="B83" s="391"/>
      <c r="C83" s="392"/>
      <c r="D83" s="4" t="s">
        <v>6</v>
      </c>
      <c r="E83" s="4" t="s">
        <v>80</v>
      </c>
      <c r="F83" s="6">
        <v>16</v>
      </c>
      <c r="G83" s="7">
        <v>5.1458333333333328E-2</v>
      </c>
    </row>
    <row r="84" spans="1:7" x14ac:dyDescent="0.3">
      <c r="A84" s="391"/>
      <c r="B84" s="391"/>
      <c r="C84" s="392"/>
      <c r="D84" s="4" t="s">
        <v>4</v>
      </c>
      <c r="E84" s="4" t="s">
        <v>81</v>
      </c>
      <c r="F84" s="6">
        <v>17</v>
      </c>
      <c r="G84" s="7">
        <v>6.5879629629629635E-2</v>
      </c>
    </row>
    <row r="85" spans="1:7" x14ac:dyDescent="0.3">
      <c r="A85" s="391">
        <v>16</v>
      </c>
      <c r="B85" s="391" t="s">
        <v>222</v>
      </c>
      <c r="C85" s="392">
        <v>0.16901620370370371</v>
      </c>
      <c r="D85" s="4" t="s">
        <v>12</v>
      </c>
      <c r="E85" s="4" t="s">
        <v>82</v>
      </c>
      <c r="F85" s="6">
        <v>10</v>
      </c>
      <c r="G85" s="7">
        <v>3.1331018518518515E-2</v>
      </c>
    </row>
    <row r="86" spans="1:7" x14ac:dyDescent="0.3">
      <c r="A86" s="391"/>
      <c r="B86" s="391"/>
      <c r="C86" s="392"/>
      <c r="D86" s="4" t="s">
        <v>6</v>
      </c>
      <c r="E86" s="4" t="s">
        <v>83</v>
      </c>
      <c r="F86" s="6">
        <v>14</v>
      </c>
      <c r="G86" s="7">
        <v>3.9791666666666663E-2</v>
      </c>
    </row>
    <row r="87" spans="1:7" x14ac:dyDescent="0.3">
      <c r="A87" s="391"/>
      <c r="B87" s="391"/>
      <c r="C87" s="392"/>
      <c r="D87" s="4" t="s">
        <v>4</v>
      </c>
      <c r="E87" s="4" t="s">
        <v>84</v>
      </c>
      <c r="F87" s="6">
        <v>14</v>
      </c>
      <c r="G87" s="7">
        <v>3.9837962962962964E-2</v>
      </c>
    </row>
    <row r="88" spans="1:7" x14ac:dyDescent="0.3">
      <c r="A88" s="391"/>
      <c r="B88" s="391"/>
      <c r="C88" s="392"/>
      <c r="D88" s="4" t="s">
        <v>8</v>
      </c>
      <c r="E88" s="4" t="s">
        <v>85</v>
      </c>
      <c r="F88" s="6">
        <v>15</v>
      </c>
      <c r="G88" s="7">
        <v>5.8055555555555555E-2</v>
      </c>
    </row>
    <row r="89" spans="1:7" x14ac:dyDescent="0.3">
      <c r="A89" s="391"/>
      <c r="B89" s="391"/>
      <c r="C89" s="392"/>
      <c r="D89" s="4" t="s">
        <v>10</v>
      </c>
      <c r="E89" s="4" t="s">
        <v>86</v>
      </c>
      <c r="F89" s="4"/>
      <c r="G89" s="4" t="s">
        <v>39</v>
      </c>
    </row>
    <row r="90" spans="1:7" x14ac:dyDescent="0.3">
      <c r="A90" s="391">
        <v>17</v>
      </c>
      <c r="B90" s="391" t="s">
        <v>223</v>
      </c>
      <c r="C90" s="392">
        <v>7.570601851851852E-2</v>
      </c>
      <c r="D90" s="4" t="s">
        <v>10</v>
      </c>
      <c r="E90" s="4" t="s">
        <v>87</v>
      </c>
      <c r="F90" s="6">
        <v>10</v>
      </c>
      <c r="G90" s="7">
        <v>2.5185185185185185E-2</v>
      </c>
    </row>
    <row r="91" spans="1:7" x14ac:dyDescent="0.3">
      <c r="A91" s="391"/>
      <c r="B91" s="391"/>
      <c r="C91" s="392"/>
      <c r="D91" s="4" t="s">
        <v>12</v>
      </c>
      <c r="E91" s="4" t="s">
        <v>88</v>
      </c>
      <c r="F91" s="6">
        <v>7</v>
      </c>
      <c r="G91" s="7">
        <v>2.5208333333333333E-2</v>
      </c>
    </row>
    <row r="92" spans="1:7" x14ac:dyDescent="0.3">
      <c r="A92" s="391"/>
      <c r="B92" s="391"/>
      <c r="C92" s="392"/>
      <c r="D92" s="4" t="s">
        <v>8</v>
      </c>
      <c r="E92" s="4" t="s">
        <v>89</v>
      </c>
      <c r="F92" s="6">
        <v>9</v>
      </c>
      <c r="G92" s="7">
        <v>2.5312500000000002E-2</v>
      </c>
    </row>
    <row r="93" spans="1:7" x14ac:dyDescent="0.3">
      <c r="A93" s="391"/>
      <c r="B93" s="391"/>
      <c r="C93" s="392"/>
      <c r="D93" s="4" t="s">
        <v>6</v>
      </c>
      <c r="E93" s="4" t="s">
        <v>90</v>
      </c>
      <c r="F93" s="4"/>
      <c r="G93" s="4" t="s">
        <v>39</v>
      </c>
    </row>
    <row r="94" spans="1:7" x14ac:dyDescent="0.3">
      <c r="A94" s="391"/>
      <c r="B94" s="391"/>
      <c r="C94" s="392"/>
      <c r="D94" s="4" t="s">
        <v>4</v>
      </c>
      <c r="E94" s="4" t="s">
        <v>91</v>
      </c>
      <c r="F94" s="4"/>
      <c r="G94" s="4" t="s">
        <v>39</v>
      </c>
    </row>
    <row r="95" spans="1:7" x14ac:dyDescent="0.3">
      <c r="A95" s="391">
        <v>18</v>
      </c>
      <c r="B95" s="391" t="s">
        <v>224</v>
      </c>
      <c r="C95" s="392">
        <v>0.13440972222222222</v>
      </c>
      <c r="D95" s="4" t="s">
        <v>12</v>
      </c>
      <c r="E95" s="5" t="s">
        <v>92</v>
      </c>
      <c r="F95" s="6">
        <v>15</v>
      </c>
      <c r="G95" s="7">
        <v>4.3576388888888894E-2</v>
      </c>
    </row>
    <row r="96" spans="1:7" x14ac:dyDescent="0.3">
      <c r="A96" s="391"/>
      <c r="B96" s="391"/>
      <c r="C96" s="392"/>
      <c r="D96" s="4" t="s">
        <v>10</v>
      </c>
      <c r="E96" s="4" t="s">
        <v>93</v>
      </c>
      <c r="F96" s="6">
        <v>15</v>
      </c>
      <c r="G96" s="7">
        <v>4.3657407407407402E-2</v>
      </c>
    </row>
    <row r="97" spans="1:7" x14ac:dyDescent="0.3">
      <c r="A97" s="391"/>
      <c r="B97" s="391"/>
      <c r="C97" s="392"/>
      <c r="D97" s="4" t="s">
        <v>4</v>
      </c>
      <c r="E97" s="4" t="s">
        <v>94</v>
      </c>
      <c r="F97" s="6">
        <v>16</v>
      </c>
      <c r="G97" s="7">
        <v>4.7175925925925927E-2</v>
      </c>
    </row>
    <row r="98" spans="1:7" x14ac:dyDescent="0.3">
      <c r="A98" s="391"/>
      <c r="B98" s="391"/>
      <c r="C98" s="392"/>
      <c r="D98" s="4" t="s">
        <v>8</v>
      </c>
      <c r="E98" s="4" t="s">
        <v>95</v>
      </c>
      <c r="F98" s="4"/>
      <c r="G98" s="4" t="s">
        <v>39</v>
      </c>
    </row>
    <row r="99" spans="1:7" x14ac:dyDescent="0.3">
      <c r="A99" s="391">
        <v>19</v>
      </c>
      <c r="B99" s="387" t="s">
        <v>239</v>
      </c>
      <c r="C99" s="392">
        <v>9.4166666666666662E-2</v>
      </c>
      <c r="D99" s="4" t="s">
        <v>8</v>
      </c>
      <c r="E99" s="4" t="s">
        <v>96</v>
      </c>
      <c r="F99" s="6">
        <v>10</v>
      </c>
      <c r="G99" s="7">
        <v>2.5706018518518517E-2</v>
      </c>
    </row>
    <row r="100" spans="1:7" x14ac:dyDescent="0.3">
      <c r="A100" s="391"/>
      <c r="B100" s="387"/>
      <c r="C100" s="392"/>
      <c r="D100" s="4" t="s">
        <v>12</v>
      </c>
      <c r="E100" s="4" t="s">
        <v>97</v>
      </c>
      <c r="F100" s="6">
        <v>9</v>
      </c>
      <c r="G100" s="7">
        <v>2.946759259259259E-2</v>
      </c>
    </row>
    <row r="101" spans="1:7" x14ac:dyDescent="0.3">
      <c r="A101" s="391"/>
      <c r="B101" s="387"/>
      <c r="C101" s="392"/>
      <c r="D101" s="4" t="s">
        <v>6</v>
      </c>
      <c r="E101" s="4" t="s">
        <v>98</v>
      </c>
      <c r="F101" s="6">
        <v>13</v>
      </c>
      <c r="G101" s="7">
        <v>3.8993055555555552E-2</v>
      </c>
    </row>
    <row r="105" spans="1:7" ht="23.4" x14ac:dyDescent="0.45">
      <c r="A105" s="2" t="s">
        <v>230</v>
      </c>
    </row>
    <row r="106" spans="1:7" ht="15.6" x14ac:dyDescent="0.3">
      <c r="A106" s="9" t="s">
        <v>232</v>
      </c>
    </row>
    <row r="107" spans="1:7" ht="15.6" x14ac:dyDescent="0.3">
      <c r="A107" s="9"/>
    </row>
    <row r="108" spans="1:7" ht="15" customHeight="1" x14ac:dyDescent="0.3">
      <c r="A108" s="393" t="s">
        <v>2</v>
      </c>
      <c r="B108" s="394"/>
      <c r="C108" s="395"/>
      <c r="D108" s="393" t="s">
        <v>3</v>
      </c>
      <c r="E108" s="394"/>
      <c r="F108" s="394"/>
      <c r="G108" s="395"/>
    </row>
    <row r="109" spans="1:7" ht="15" customHeight="1" x14ac:dyDescent="0.3">
      <c r="A109" s="3" t="s">
        <v>206</v>
      </c>
      <c r="B109" s="3" t="s">
        <v>207</v>
      </c>
      <c r="C109" s="3" t="s">
        <v>204</v>
      </c>
      <c r="D109" s="3" t="s">
        <v>205</v>
      </c>
      <c r="E109" s="3" t="s">
        <v>208</v>
      </c>
      <c r="F109" s="396" t="s">
        <v>204</v>
      </c>
      <c r="G109" s="396"/>
    </row>
    <row r="110" spans="1:7" x14ac:dyDescent="0.3">
      <c r="A110" s="391">
        <v>1</v>
      </c>
      <c r="B110" s="391" t="s">
        <v>225</v>
      </c>
      <c r="C110" s="392">
        <v>5.6527777777777781E-2</v>
      </c>
      <c r="D110" s="4" t="s">
        <v>99</v>
      </c>
      <c r="E110" s="5" t="s">
        <v>100</v>
      </c>
      <c r="F110" s="6">
        <v>1</v>
      </c>
      <c r="G110" s="7">
        <v>1.3622685185185184E-2</v>
      </c>
    </row>
    <row r="111" spans="1:7" x14ac:dyDescent="0.3">
      <c r="A111" s="391"/>
      <c r="B111" s="391"/>
      <c r="C111" s="392"/>
      <c r="D111" s="4" t="s">
        <v>101</v>
      </c>
      <c r="E111" s="5" t="s">
        <v>102</v>
      </c>
      <c r="F111" s="6">
        <v>1</v>
      </c>
      <c r="G111" s="7">
        <v>1.3645833333333331E-2</v>
      </c>
    </row>
    <row r="112" spans="1:7" x14ac:dyDescent="0.3">
      <c r="A112" s="391"/>
      <c r="B112" s="391"/>
      <c r="C112" s="392"/>
      <c r="D112" s="4" t="s">
        <v>103</v>
      </c>
      <c r="E112" s="5" t="s">
        <v>104</v>
      </c>
      <c r="F112" s="6">
        <v>1</v>
      </c>
      <c r="G112" s="7">
        <v>1.4606481481481482E-2</v>
      </c>
    </row>
    <row r="113" spans="1:7" x14ac:dyDescent="0.3">
      <c r="A113" s="391"/>
      <c r="B113" s="391"/>
      <c r="C113" s="392"/>
      <c r="D113" s="4" t="s">
        <v>105</v>
      </c>
      <c r="E113" s="5" t="s">
        <v>106</v>
      </c>
      <c r="F113" s="6">
        <v>4</v>
      </c>
      <c r="G113" s="7">
        <v>1.4652777777777778E-2</v>
      </c>
    </row>
    <row r="114" spans="1:7" x14ac:dyDescent="0.3">
      <c r="A114" s="391"/>
      <c r="B114" s="391"/>
      <c r="C114" s="392"/>
      <c r="D114" s="4" t="s">
        <v>107</v>
      </c>
      <c r="E114" s="5" t="s">
        <v>108</v>
      </c>
      <c r="F114" s="6">
        <v>1</v>
      </c>
      <c r="G114" s="7">
        <v>1.4872685185185185E-2</v>
      </c>
    </row>
    <row r="115" spans="1:7" x14ac:dyDescent="0.3">
      <c r="A115" s="391">
        <v>2</v>
      </c>
      <c r="B115" s="391" t="s">
        <v>216</v>
      </c>
      <c r="C115" s="392">
        <v>6.6226851851851856E-2</v>
      </c>
      <c r="D115" s="4" t="s">
        <v>103</v>
      </c>
      <c r="E115" s="5" t="s">
        <v>109</v>
      </c>
      <c r="F115" s="6">
        <v>2</v>
      </c>
      <c r="G115" s="7">
        <v>1.5219907407407409E-2</v>
      </c>
    </row>
    <row r="116" spans="1:7" x14ac:dyDescent="0.3">
      <c r="A116" s="391"/>
      <c r="B116" s="391"/>
      <c r="C116" s="392"/>
      <c r="D116" s="4" t="s">
        <v>105</v>
      </c>
      <c r="E116" s="5" t="s">
        <v>110</v>
      </c>
      <c r="F116" s="6">
        <v>5</v>
      </c>
      <c r="G116" s="7">
        <v>1.6157407407407409E-2</v>
      </c>
    </row>
    <row r="117" spans="1:7" x14ac:dyDescent="0.3">
      <c r="A117" s="391"/>
      <c r="B117" s="391"/>
      <c r="C117" s="392"/>
      <c r="D117" s="4" t="s">
        <v>107</v>
      </c>
      <c r="E117" s="5" t="s">
        <v>111</v>
      </c>
      <c r="F117" s="6">
        <v>3</v>
      </c>
      <c r="G117" s="7">
        <v>1.6446759259259262E-2</v>
      </c>
    </row>
    <row r="118" spans="1:7" x14ac:dyDescent="0.3">
      <c r="A118" s="391"/>
      <c r="B118" s="391"/>
      <c r="C118" s="392"/>
      <c r="D118" s="4" t="s">
        <v>99</v>
      </c>
      <c r="E118" s="5" t="s">
        <v>112</v>
      </c>
      <c r="F118" s="6">
        <v>4</v>
      </c>
      <c r="G118" s="7">
        <v>1.8402777777777778E-2</v>
      </c>
    </row>
    <row r="119" spans="1:7" x14ac:dyDescent="0.3">
      <c r="A119" s="391"/>
      <c r="B119" s="391"/>
      <c r="C119" s="392"/>
      <c r="D119" s="4" t="s">
        <v>101</v>
      </c>
      <c r="E119" s="5" t="s">
        <v>113</v>
      </c>
      <c r="F119" s="6">
        <v>6</v>
      </c>
      <c r="G119" s="7">
        <v>1.954861111111111E-2</v>
      </c>
    </row>
    <row r="120" spans="1:7" x14ac:dyDescent="0.3">
      <c r="A120" s="391">
        <v>3</v>
      </c>
      <c r="B120" s="391" t="s">
        <v>226</v>
      </c>
      <c r="C120" s="392">
        <v>6.6377314814814806E-2</v>
      </c>
      <c r="D120" s="4" t="s">
        <v>105</v>
      </c>
      <c r="E120" s="5" t="s">
        <v>114</v>
      </c>
      <c r="F120" s="6">
        <v>3</v>
      </c>
      <c r="G120" s="7">
        <v>1.4212962962962962E-2</v>
      </c>
    </row>
    <row r="121" spans="1:7" x14ac:dyDescent="0.3">
      <c r="A121" s="391"/>
      <c r="B121" s="391"/>
      <c r="C121" s="392"/>
      <c r="D121" s="4" t="s">
        <v>101</v>
      </c>
      <c r="E121" s="5" t="s">
        <v>115</v>
      </c>
      <c r="F121" s="6">
        <v>2</v>
      </c>
      <c r="G121" s="7">
        <v>1.4930555555555556E-2</v>
      </c>
    </row>
    <row r="122" spans="1:7" x14ac:dyDescent="0.3">
      <c r="A122" s="391"/>
      <c r="B122" s="391"/>
      <c r="C122" s="392"/>
      <c r="D122" s="4" t="s">
        <v>103</v>
      </c>
      <c r="E122" s="5" t="s">
        <v>116</v>
      </c>
      <c r="F122" s="6">
        <v>4</v>
      </c>
      <c r="G122" s="7">
        <v>1.7627314814814814E-2</v>
      </c>
    </row>
    <row r="123" spans="1:7" x14ac:dyDescent="0.3">
      <c r="A123" s="391"/>
      <c r="B123" s="391"/>
      <c r="C123" s="392"/>
      <c r="D123" s="4" t="s">
        <v>107</v>
      </c>
      <c r="E123" s="5" t="s">
        <v>117</v>
      </c>
      <c r="F123" s="6">
        <v>6</v>
      </c>
      <c r="G123" s="7">
        <v>1.9606481481481482E-2</v>
      </c>
    </row>
    <row r="124" spans="1:7" x14ac:dyDescent="0.3">
      <c r="A124" s="391"/>
      <c r="B124" s="391"/>
      <c r="C124" s="392"/>
      <c r="D124" s="4" t="s">
        <v>99</v>
      </c>
      <c r="E124" s="4" t="s">
        <v>118</v>
      </c>
      <c r="F124" s="6">
        <v>8</v>
      </c>
      <c r="G124" s="7">
        <v>3.0613425925925929E-2</v>
      </c>
    </row>
    <row r="125" spans="1:7" x14ac:dyDescent="0.3">
      <c r="A125" s="391">
        <v>4</v>
      </c>
      <c r="B125" s="387" t="s">
        <v>119</v>
      </c>
      <c r="C125" s="392">
        <v>7.0324074074074081E-2</v>
      </c>
      <c r="D125" s="4" t="s">
        <v>103</v>
      </c>
      <c r="E125" s="5" t="s">
        <v>120</v>
      </c>
      <c r="F125" s="6">
        <v>3</v>
      </c>
      <c r="G125" s="7">
        <v>1.6782407407407409E-2</v>
      </c>
    </row>
    <row r="126" spans="1:7" x14ac:dyDescent="0.3">
      <c r="A126" s="391"/>
      <c r="B126" s="387"/>
      <c r="C126" s="392"/>
      <c r="D126" s="4" t="s">
        <v>107</v>
      </c>
      <c r="E126" s="5" t="s">
        <v>121</v>
      </c>
      <c r="F126" s="6">
        <v>4</v>
      </c>
      <c r="G126" s="7">
        <v>1.6851851851851851E-2</v>
      </c>
    </row>
    <row r="127" spans="1:7" x14ac:dyDescent="0.3">
      <c r="A127" s="391"/>
      <c r="B127" s="387"/>
      <c r="C127" s="392"/>
      <c r="D127" s="4" t="s">
        <v>105</v>
      </c>
      <c r="E127" s="5" t="s">
        <v>122</v>
      </c>
      <c r="F127" s="6">
        <v>6</v>
      </c>
      <c r="G127" s="7">
        <v>1.8020833333333333E-2</v>
      </c>
    </row>
    <row r="128" spans="1:7" x14ac:dyDescent="0.3">
      <c r="A128" s="391"/>
      <c r="B128" s="387"/>
      <c r="C128" s="392"/>
      <c r="D128" s="4" t="s">
        <v>99</v>
      </c>
      <c r="E128" s="4" t="s">
        <v>123</v>
      </c>
      <c r="F128" s="6">
        <v>5</v>
      </c>
      <c r="G128" s="7">
        <v>1.8668981481481481E-2</v>
      </c>
    </row>
    <row r="129" spans="1:7" x14ac:dyDescent="0.3">
      <c r="A129" s="391"/>
      <c r="B129" s="387"/>
      <c r="C129" s="392"/>
      <c r="D129" s="4" t="s">
        <v>101</v>
      </c>
      <c r="E129" s="4" t="s">
        <v>124</v>
      </c>
      <c r="F129" s="6">
        <v>8</v>
      </c>
      <c r="G129" s="7">
        <v>2.1967592592592594E-2</v>
      </c>
    </row>
    <row r="130" spans="1:7" x14ac:dyDescent="0.3">
      <c r="A130" s="391">
        <v>5</v>
      </c>
      <c r="B130" s="387" t="s">
        <v>242</v>
      </c>
      <c r="C130" s="392">
        <v>7.0567129629629632E-2</v>
      </c>
      <c r="D130" s="4" t="s">
        <v>101</v>
      </c>
      <c r="E130" s="4" t="s">
        <v>125</v>
      </c>
      <c r="F130" s="6">
        <v>3</v>
      </c>
      <c r="G130" s="7">
        <v>1.5636574074074074E-2</v>
      </c>
    </row>
    <row r="131" spans="1:7" x14ac:dyDescent="0.3">
      <c r="A131" s="391"/>
      <c r="B131" s="387"/>
      <c r="C131" s="392"/>
      <c r="D131" s="4" t="s">
        <v>107</v>
      </c>
      <c r="E131" s="4" t="s">
        <v>126</v>
      </c>
      <c r="F131" s="6">
        <v>5</v>
      </c>
      <c r="G131" s="7">
        <v>1.8113425925925925E-2</v>
      </c>
    </row>
    <row r="132" spans="1:7" x14ac:dyDescent="0.3">
      <c r="A132" s="391"/>
      <c r="B132" s="387"/>
      <c r="C132" s="392"/>
      <c r="D132" s="4" t="s">
        <v>103</v>
      </c>
      <c r="E132" s="4" t="s">
        <v>127</v>
      </c>
      <c r="F132" s="6">
        <v>5</v>
      </c>
      <c r="G132" s="7">
        <v>1.8148148148148146E-2</v>
      </c>
    </row>
    <row r="133" spans="1:7" x14ac:dyDescent="0.3">
      <c r="A133" s="391"/>
      <c r="B133" s="387"/>
      <c r="C133" s="392"/>
      <c r="D133" s="4" t="s">
        <v>99</v>
      </c>
      <c r="E133" s="4" t="s">
        <v>128</v>
      </c>
      <c r="F133" s="6">
        <v>5</v>
      </c>
      <c r="G133" s="7">
        <v>1.8668981481481481E-2</v>
      </c>
    </row>
    <row r="134" spans="1:7" x14ac:dyDescent="0.3">
      <c r="A134" s="391"/>
      <c r="B134" s="387"/>
      <c r="C134" s="392"/>
      <c r="D134" s="4" t="s">
        <v>105</v>
      </c>
      <c r="E134" s="4" t="s">
        <v>129</v>
      </c>
      <c r="F134" s="6">
        <v>9</v>
      </c>
      <c r="G134" s="7">
        <v>2.2314814814814815E-2</v>
      </c>
    </row>
    <row r="135" spans="1:7" x14ac:dyDescent="0.3">
      <c r="A135" s="391">
        <v>6</v>
      </c>
      <c r="B135" s="391" t="s">
        <v>209</v>
      </c>
      <c r="C135" s="392">
        <v>7.6967592592592601E-2</v>
      </c>
      <c r="D135" s="4" t="s">
        <v>105</v>
      </c>
      <c r="E135" s="4" t="s">
        <v>130</v>
      </c>
      <c r="F135" s="6">
        <v>1</v>
      </c>
      <c r="G135" s="7">
        <v>1.3935185185185184E-2</v>
      </c>
    </row>
    <row r="136" spans="1:7" x14ac:dyDescent="0.3">
      <c r="A136" s="391"/>
      <c r="B136" s="391"/>
      <c r="C136" s="392"/>
      <c r="D136" s="4" t="s">
        <v>101</v>
      </c>
      <c r="E136" s="5" t="s">
        <v>131</v>
      </c>
      <c r="F136" s="6">
        <v>5</v>
      </c>
      <c r="G136" s="7">
        <v>1.8668981481481481E-2</v>
      </c>
    </row>
    <row r="137" spans="1:7" x14ac:dyDescent="0.3">
      <c r="A137" s="391"/>
      <c r="B137" s="391"/>
      <c r="C137" s="392"/>
      <c r="D137" s="4" t="s">
        <v>107</v>
      </c>
      <c r="E137" s="5" t="s">
        <v>132</v>
      </c>
      <c r="F137" s="6">
        <v>8</v>
      </c>
      <c r="G137" s="7">
        <v>2.1909722222222223E-2</v>
      </c>
    </row>
    <row r="138" spans="1:7" x14ac:dyDescent="0.3">
      <c r="A138" s="391"/>
      <c r="B138" s="391"/>
      <c r="C138" s="392"/>
      <c r="D138" s="4" t="s">
        <v>103</v>
      </c>
      <c r="E138" s="4" t="s">
        <v>133</v>
      </c>
      <c r="F138" s="6">
        <v>10</v>
      </c>
      <c r="G138" s="7">
        <v>2.2453703703703708E-2</v>
      </c>
    </row>
    <row r="139" spans="1:7" x14ac:dyDescent="0.3">
      <c r="A139" s="391"/>
      <c r="B139" s="391"/>
      <c r="C139" s="392"/>
      <c r="D139" s="4" t="s">
        <v>99</v>
      </c>
      <c r="E139" s="5" t="s">
        <v>134</v>
      </c>
      <c r="F139" s="6">
        <v>9</v>
      </c>
      <c r="G139" s="7">
        <v>3.125E-2</v>
      </c>
    </row>
    <row r="140" spans="1:7" x14ac:dyDescent="0.3">
      <c r="A140" s="391">
        <v>7</v>
      </c>
      <c r="B140" s="391" t="s">
        <v>210</v>
      </c>
      <c r="C140" s="392">
        <v>7.7141203703703712E-2</v>
      </c>
      <c r="D140" s="4" t="s">
        <v>99</v>
      </c>
      <c r="E140" s="5" t="s">
        <v>135</v>
      </c>
      <c r="F140" s="6">
        <v>2</v>
      </c>
      <c r="G140" s="7">
        <v>1.5138888888888889E-2</v>
      </c>
    </row>
    <row r="141" spans="1:7" x14ac:dyDescent="0.3">
      <c r="A141" s="391"/>
      <c r="B141" s="391"/>
      <c r="C141" s="392"/>
      <c r="D141" s="4" t="s">
        <v>103</v>
      </c>
      <c r="E141" s="4" t="s">
        <v>136</v>
      </c>
      <c r="F141" s="6">
        <v>6</v>
      </c>
      <c r="G141" s="7">
        <v>2.0150462962962964E-2</v>
      </c>
    </row>
    <row r="142" spans="1:7" x14ac:dyDescent="0.3">
      <c r="A142" s="391"/>
      <c r="B142" s="391"/>
      <c r="C142" s="392"/>
      <c r="D142" s="4" t="s">
        <v>105</v>
      </c>
      <c r="E142" s="5" t="s">
        <v>137</v>
      </c>
      <c r="F142" s="6">
        <v>7</v>
      </c>
      <c r="G142" s="7">
        <v>2.0162037037037037E-2</v>
      </c>
    </row>
    <row r="143" spans="1:7" x14ac:dyDescent="0.3">
      <c r="A143" s="391"/>
      <c r="B143" s="391"/>
      <c r="C143" s="392"/>
      <c r="D143" s="4" t="s">
        <v>107</v>
      </c>
      <c r="E143" s="5" t="s">
        <v>138</v>
      </c>
      <c r="F143" s="6">
        <v>7</v>
      </c>
      <c r="G143" s="7">
        <v>2.1689814814814815E-2</v>
      </c>
    </row>
    <row r="144" spans="1:7" x14ac:dyDescent="0.3">
      <c r="A144" s="391"/>
      <c r="B144" s="391"/>
      <c r="C144" s="392"/>
      <c r="D144" s="4" t="s">
        <v>101</v>
      </c>
      <c r="E144" s="5" t="s">
        <v>139</v>
      </c>
      <c r="F144" s="6">
        <v>10</v>
      </c>
      <c r="G144" s="7">
        <v>2.6886574074074077E-2</v>
      </c>
    </row>
    <row r="145" spans="1:7" x14ac:dyDescent="0.3">
      <c r="A145" s="391">
        <v>8</v>
      </c>
      <c r="B145" s="391" t="s">
        <v>238</v>
      </c>
      <c r="C145" s="392">
        <v>7.7870370370370368E-2</v>
      </c>
      <c r="D145" s="4" t="s">
        <v>107</v>
      </c>
      <c r="E145" s="5" t="s">
        <v>140</v>
      </c>
      <c r="F145" s="6">
        <v>2</v>
      </c>
      <c r="G145" s="7">
        <v>1.6076388888888887E-2</v>
      </c>
    </row>
    <row r="146" spans="1:7" x14ac:dyDescent="0.3">
      <c r="A146" s="391"/>
      <c r="B146" s="391"/>
      <c r="C146" s="392"/>
      <c r="D146" s="4" t="s">
        <v>101</v>
      </c>
      <c r="E146" s="5" t="s">
        <v>141</v>
      </c>
      <c r="F146" s="6">
        <v>7</v>
      </c>
      <c r="G146" s="7">
        <v>2.0520833333333332E-2</v>
      </c>
    </row>
    <row r="147" spans="1:7" x14ac:dyDescent="0.3">
      <c r="A147" s="391"/>
      <c r="B147" s="391"/>
      <c r="C147" s="392"/>
      <c r="D147" s="4" t="s">
        <v>103</v>
      </c>
      <c r="E147" s="5" t="s">
        <v>142</v>
      </c>
      <c r="F147" s="6">
        <v>8</v>
      </c>
      <c r="G147" s="7">
        <v>2.0543981481481479E-2</v>
      </c>
    </row>
    <row r="148" spans="1:7" x14ac:dyDescent="0.3">
      <c r="A148" s="391"/>
      <c r="B148" s="391"/>
      <c r="C148" s="392"/>
      <c r="D148" s="4" t="s">
        <v>105</v>
      </c>
      <c r="E148" s="4" t="s">
        <v>143</v>
      </c>
      <c r="F148" s="6">
        <v>8</v>
      </c>
      <c r="G148" s="7">
        <v>2.0729166666666667E-2</v>
      </c>
    </row>
    <row r="149" spans="1:7" x14ac:dyDescent="0.3">
      <c r="A149" s="391"/>
      <c r="B149" s="391"/>
      <c r="C149" s="392"/>
      <c r="D149" s="4" t="s">
        <v>99</v>
      </c>
      <c r="E149" s="5" t="s">
        <v>144</v>
      </c>
      <c r="F149" s="6">
        <v>7</v>
      </c>
      <c r="G149" s="7">
        <v>2.7905092592592592E-2</v>
      </c>
    </row>
    <row r="150" spans="1:7" x14ac:dyDescent="0.3">
      <c r="A150" s="391">
        <v>9</v>
      </c>
      <c r="B150" s="391" t="s">
        <v>241</v>
      </c>
      <c r="C150" s="392">
        <v>8.0625000000000002E-2</v>
      </c>
      <c r="D150" s="4" t="s">
        <v>101</v>
      </c>
      <c r="E150" s="4" t="s">
        <v>145</v>
      </c>
      <c r="F150" s="6">
        <v>4</v>
      </c>
      <c r="G150" s="7">
        <v>1.7592592592592594E-2</v>
      </c>
    </row>
    <row r="151" spans="1:7" x14ac:dyDescent="0.3">
      <c r="A151" s="391"/>
      <c r="B151" s="391"/>
      <c r="C151" s="392"/>
      <c r="D151" s="4" t="s">
        <v>99</v>
      </c>
      <c r="E151" s="4" t="s">
        <v>146</v>
      </c>
      <c r="F151" s="6">
        <v>3</v>
      </c>
      <c r="G151" s="7">
        <v>1.7719907407407406E-2</v>
      </c>
    </row>
    <row r="152" spans="1:7" x14ac:dyDescent="0.3">
      <c r="A152" s="391"/>
      <c r="B152" s="391"/>
      <c r="C152" s="392"/>
      <c r="D152" s="4" t="s">
        <v>103</v>
      </c>
      <c r="E152" s="4" t="s">
        <v>147</v>
      </c>
      <c r="F152" s="6">
        <v>6</v>
      </c>
      <c r="G152" s="7">
        <v>2.0150462962962964E-2</v>
      </c>
    </row>
    <row r="153" spans="1:7" x14ac:dyDescent="0.3">
      <c r="A153" s="391"/>
      <c r="B153" s="391"/>
      <c r="C153" s="392"/>
      <c r="D153" s="4" t="s">
        <v>105</v>
      </c>
      <c r="E153" s="4" t="s">
        <v>148</v>
      </c>
      <c r="F153" s="6">
        <v>11</v>
      </c>
      <c r="G153" s="7">
        <v>2.5162037037037038E-2</v>
      </c>
    </row>
    <row r="154" spans="1:7" x14ac:dyDescent="0.3">
      <c r="A154" s="391">
        <v>10</v>
      </c>
      <c r="B154" s="391" t="s">
        <v>149</v>
      </c>
      <c r="C154" s="392">
        <v>0.10592592592592592</v>
      </c>
      <c r="D154" s="4" t="s">
        <v>105</v>
      </c>
      <c r="E154" s="5" t="s">
        <v>150</v>
      </c>
      <c r="F154" s="6">
        <v>10</v>
      </c>
      <c r="G154" s="7">
        <v>2.2627314814814819E-2</v>
      </c>
    </row>
    <row r="155" spans="1:7" x14ac:dyDescent="0.3">
      <c r="A155" s="391"/>
      <c r="B155" s="391"/>
      <c r="C155" s="392"/>
      <c r="D155" s="4" t="s">
        <v>107</v>
      </c>
      <c r="E155" s="4" t="s">
        <v>151</v>
      </c>
      <c r="F155" s="6">
        <v>9</v>
      </c>
      <c r="G155" s="7">
        <v>2.2731481481481481E-2</v>
      </c>
    </row>
    <row r="156" spans="1:7" x14ac:dyDescent="0.3">
      <c r="A156" s="391"/>
      <c r="B156" s="391"/>
      <c r="C156" s="392"/>
      <c r="D156" s="4" t="s">
        <v>101</v>
      </c>
      <c r="E156" s="5" t="s">
        <v>152</v>
      </c>
      <c r="F156" s="6">
        <v>11</v>
      </c>
      <c r="G156" s="7">
        <v>2.7303240740740743E-2</v>
      </c>
    </row>
    <row r="157" spans="1:7" x14ac:dyDescent="0.3">
      <c r="A157" s="391"/>
      <c r="B157" s="391"/>
      <c r="C157" s="392"/>
      <c r="D157" s="4" t="s">
        <v>99</v>
      </c>
      <c r="E157" s="4" t="s">
        <v>153</v>
      </c>
      <c r="F157" s="6">
        <v>10</v>
      </c>
      <c r="G157" s="7">
        <v>3.3263888888888891E-2</v>
      </c>
    </row>
    <row r="158" spans="1:7" x14ac:dyDescent="0.3">
      <c r="A158" s="391"/>
      <c r="B158" s="391"/>
      <c r="C158" s="392"/>
      <c r="D158" s="4" t="s">
        <v>103</v>
      </c>
      <c r="E158" s="4" t="s">
        <v>154</v>
      </c>
      <c r="F158" s="6">
        <v>15</v>
      </c>
      <c r="G158" s="7">
        <v>4.1226851851851855E-2</v>
      </c>
    </row>
    <row r="159" spans="1:7" x14ac:dyDescent="0.3">
      <c r="A159" s="391">
        <v>11</v>
      </c>
      <c r="B159" s="391" t="s">
        <v>214</v>
      </c>
      <c r="C159" s="392">
        <v>0.11045138888888889</v>
      </c>
      <c r="D159" s="4" t="s">
        <v>105</v>
      </c>
      <c r="E159" s="5" t="s">
        <v>155</v>
      </c>
      <c r="F159" s="6">
        <v>2</v>
      </c>
      <c r="G159" s="7">
        <v>1.4097222222222221E-2</v>
      </c>
    </row>
    <row r="160" spans="1:7" x14ac:dyDescent="0.3">
      <c r="A160" s="391"/>
      <c r="B160" s="391"/>
      <c r="C160" s="392"/>
      <c r="D160" s="4" t="s">
        <v>101</v>
      </c>
      <c r="E160" s="5" t="s">
        <v>156</v>
      </c>
      <c r="F160" s="6">
        <v>12</v>
      </c>
      <c r="G160" s="7">
        <v>2.7893518518518515E-2</v>
      </c>
    </row>
    <row r="161" spans="1:7" x14ac:dyDescent="0.3">
      <c r="A161" s="391"/>
      <c r="B161" s="391"/>
      <c r="C161" s="392"/>
      <c r="D161" s="4" t="s">
        <v>107</v>
      </c>
      <c r="E161" s="4" t="s">
        <v>157</v>
      </c>
      <c r="F161" s="6">
        <v>11</v>
      </c>
      <c r="G161" s="7">
        <v>3.3125000000000002E-2</v>
      </c>
    </row>
    <row r="162" spans="1:7" x14ac:dyDescent="0.3">
      <c r="A162" s="391"/>
      <c r="B162" s="391"/>
      <c r="C162" s="392"/>
      <c r="D162" s="4" t="s">
        <v>103</v>
      </c>
      <c r="E162" s="4" t="s">
        <v>158</v>
      </c>
      <c r="F162" s="6">
        <v>13</v>
      </c>
      <c r="G162" s="7">
        <v>3.5335648148148151E-2</v>
      </c>
    </row>
    <row r="163" spans="1:7" x14ac:dyDescent="0.3">
      <c r="A163" s="391"/>
      <c r="B163" s="391"/>
      <c r="C163" s="392"/>
      <c r="D163" s="4" t="s">
        <v>99</v>
      </c>
      <c r="E163" s="5" t="s">
        <v>159</v>
      </c>
      <c r="F163" s="6">
        <v>13</v>
      </c>
      <c r="G163" s="7">
        <v>3.892361111111111E-2</v>
      </c>
    </row>
    <row r="164" spans="1:7" x14ac:dyDescent="0.3">
      <c r="A164" s="391">
        <v>12</v>
      </c>
      <c r="B164" s="391" t="s">
        <v>217</v>
      </c>
      <c r="C164" s="392">
        <v>0.1378587962962963</v>
      </c>
      <c r="D164" s="4" t="s">
        <v>107</v>
      </c>
      <c r="E164" s="4" t="s">
        <v>160</v>
      </c>
      <c r="F164" s="6">
        <v>10</v>
      </c>
      <c r="G164" s="7">
        <v>2.8506944444444442E-2</v>
      </c>
    </row>
    <row r="165" spans="1:7" x14ac:dyDescent="0.3">
      <c r="A165" s="391"/>
      <c r="B165" s="391"/>
      <c r="C165" s="392"/>
      <c r="D165" s="4" t="s">
        <v>103</v>
      </c>
      <c r="E165" s="4" t="s">
        <v>161</v>
      </c>
      <c r="F165" s="6">
        <v>11</v>
      </c>
      <c r="G165" s="7">
        <v>2.8611111111111115E-2</v>
      </c>
    </row>
    <row r="166" spans="1:7" x14ac:dyDescent="0.3">
      <c r="A166" s="391"/>
      <c r="B166" s="391"/>
      <c r="C166" s="392"/>
      <c r="D166" s="4" t="s">
        <v>99</v>
      </c>
      <c r="E166" s="4" t="s">
        <v>162</v>
      </c>
      <c r="F166" s="6">
        <v>14</v>
      </c>
      <c r="G166" s="7">
        <v>3.9594907407407405E-2</v>
      </c>
    </row>
    <row r="167" spans="1:7" x14ac:dyDescent="0.3">
      <c r="A167" s="391"/>
      <c r="B167" s="391"/>
      <c r="C167" s="392"/>
      <c r="D167" s="4" t="s">
        <v>105</v>
      </c>
      <c r="E167" s="4" t="s">
        <v>163</v>
      </c>
      <c r="F167" s="6">
        <v>17</v>
      </c>
      <c r="G167" s="7">
        <v>4.1145833333333333E-2</v>
      </c>
    </row>
    <row r="168" spans="1:7" x14ac:dyDescent="0.3">
      <c r="A168" s="391"/>
      <c r="B168" s="391"/>
      <c r="C168" s="392"/>
      <c r="D168" s="4" t="s">
        <v>101</v>
      </c>
      <c r="E168" s="4" t="s">
        <v>164</v>
      </c>
      <c r="F168" s="4"/>
      <c r="G168" s="4" t="s">
        <v>39</v>
      </c>
    </row>
    <row r="169" spans="1:7" x14ac:dyDescent="0.3">
      <c r="A169" s="391">
        <v>13</v>
      </c>
      <c r="B169" s="391" t="s">
        <v>219</v>
      </c>
      <c r="C169" s="392">
        <v>0.13879629629629631</v>
      </c>
      <c r="D169" s="4" t="s">
        <v>105</v>
      </c>
      <c r="E169" s="4" t="s">
        <v>165</v>
      </c>
      <c r="F169" s="6">
        <v>14</v>
      </c>
      <c r="G169" s="7">
        <v>3.0821759259259257E-2</v>
      </c>
    </row>
    <row r="170" spans="1:7" x14ac:dyDescent="0.3">
      <c r="A170" s="391"/>
      <c r="B170" s="391"/>
      <c r="C170" s="392"/>
      <c r="D170" s="4" t="s">
        <v>103</v>
      </c>
      <c r="E170" s="4" t="s">
        <v>166</v>
      </c>
      <c r="F170" s="6">
        <v>12</v>
      </c>
      <c r="G170" s="7">
        <v>3.0833333333333334E-2</v>
      </c>
    </row>
    <row r="171" spans="1:7" x14ac:dyDescent="0.3">
      <c r="A171" s="391"/>
      <c r="B171" s="391"/>
      <c r="C171" s="392"/>
      <c r="D171" s="4" t="s">
        <v>107</v>
      </c>
      <c r="E171" s="4" t="s">
        <v>167</v>
      </c>
      <c r="F171" s="6">
        <v>12</v>
      </c>
      <c r="G171" s="7">
        <v>3.5081018518518518E-2</v>
      </c>
    </row>
    <row r="172" spans="1:7" x14ac:dyDescent="0.3">
      <c r="A172" s="391"/>
      <c r="B172" s="391"/>
      <c r="C172" s="392"/>
      <c r="D172" s="4" t="s">
        <v>99</v>
      </c>
      <c r="E172" s="4" t="s">
        <v>168</v>
      </c>
      <c r="F172" s="6">
        <v>16</v>
      </c>
      <c r="G172" s="7">
        <v>4.206018518518518E-2</v>
      </c>
    </row>
    <row r="173" spans="1:7" x14ac:dyDescent="0.3">
      <c r="A173" s="391"/>
      <c r="B173" s="391"/>
      <c r="C173" s="392"/>
      <c r="D173" s="4" t="s">
        <v>101</v>
      </c>
      <c r="E173" s="4" t="s">
        <v>169</v>
      </c>
      <c r="F173" s="4"/>
      <c r="G173" s="4" t="s">
        <v>39</v>
      </c>
    </row>
    <row r="174" spans="1:7" x14ac:dyDescent="0.3">
      <c r="A174" s="391">
        <v>14</v>
      </c>
      <c r="B174" s="391" t="s">
        <v>222</v>
      </c>
      <c r="C174" s="392">
        <v>0.16821759259259259</v>
      </c>
      <c r="D174" s="4" t="s">
        <v>103</v>
      </c>
      <c r="E174" s="4" t="s">
        <v>170</v>
      </c>
      <c r="F174" s="6">
        <v>9</v>
      </c>
      <c r="G174" s="7">
        <v>2.2326388888888885E-2</v>
      </c>
    </row>
    <row r="175" spans="1:7" x14ac:dyDescent="0.3">
      <c r="A175" s="391"/>
      <c r="B175" s="391"/>
      <c r="C175" s="392"/>
      <c r="D175" s="4" t="s">
        <v>107</v>
      </c>
      <c r="E175" s="4" t="s">
        <v>171</v>
      </c>
      <c r="F175" s="6">
        <v>15</v>
      </c>
      <c r="G175" s="7">
        <v>4.8414351851851854E-2</v>
      </c>
    </row>
    <row r="176" spans="1:7" x14ac:dyDescent="0.3">
      <c r="A176" s="391"/>
      <c r="B176" s="391"/>
      <c r="C176" s="392"/>
      <c r="D176" s="4" t="s">
        <v>101</v>
      </c>
      <c r="E176" s="4" t="s">
        <v>172</v>
      </c>
      <c r="F176" s="6">
        <v>15</v>
      </c>
      <c r="G176" s="7">
        <v>4.8564814814814818E-2</v>
      </c>
    </row>
    <row r="177" spans="1:7" x14ac:dyDescent="0.3">
      <c r="A177" s="391"/>
      <c r="B177" s="391"/>
      <c r="C177" s="392"/>
      <c r="D177" s="4" t="s">
        <v>99</v>
      </c>
      <c r="E177" s="4" t="s">
        <v>173</v>
      </c>
      <c r="F177" s="6">
        <v>17</v>
      </c>
      <c r="G177" s="7">
        <v>4.8912037037037039E-2</v>
      </c>
    </row>
    <row r="178" spans="1:7" x14ac:dyDescent="0.3">
      <c r="A178" s="391"/>
      <c r="B178" s="391"/>
      <c r="C178" s="392"/>
      <c r="D178" s="4" t="s">
        <v>105</v>
      </c>
      <c r="E178" s="4" t="s">
        <v>174</v>
      </c>
      <c r="F178" s="4"/>
      <c r="G178" s="4" t="s">
        <v>39</v>
      </c>
    </row>
    <row r="179" spans="1:7" x14ac:dyDescent="0.3">
      <c r="A179" s="391">
        <v>15</v>
      </c>
      <c r="B179" s="391" t="s">
        <v>221</v>
      </c>
      <c r="C179" s="392">
        <v>0.17972222222222223</v>
      </c>
      <c r="D179" s="4" t="s">
        <v>105</v>
      </c>
      <c r="E179" s="4" t="s">
        <v>175</v>
      </c>
      <c r="F179" s="6">
        <v>15</v>
      </c>
      <c r="G179" s="7">
        <v>3.366898148148148E-2</v>
      </c>
    </row>
    <row r="180" spans="1:7" x14ac:dyDescent="0.3">
      <c r="A180" s="391"/>
      <c r="B180" s="391"/>
      <c r="C180" s="392"/>
      <c r="D180" s="4" t="s">
        <v>99</v>
      </c>
      <c r="E180" s="4" t="s">
        <v>176</v>
      </c>
      <c r="F180" s="6">
        <v>15</v>
      </c>
      <c r="G180" s="7">
        <v>4.071759259259259E-2</v>
      </c>
    </row>
    <row r="181" spans="1:7" x14ac:dyDescent="0.3">
      <c r="A181" s="391"/>
      <c r="B181" s="391"/>
      <c r="C181" s="392"/>
      <c r="D181" s="4" t="s">
        <v>107</v>
      </c>
      <c r="E181" s="4" t="s">
        <v>177</v>
      </c>
      <c r="F181" s="6">
        <v>16</v>
      </c>
      <c r="G181" s="7">
        <v>5.2615740740740741E-2</v>
      </c>
    </row>
    <row r="182" spans="1:7" x14ac:dyDescent="0.3">
      <c r="A182" s="391"/>
      <c r="B182" s="391"/>
      <c r="C182" s="392"/>
      <c r="D182" s="4" t="s">
        <v>101</v>
      </c>
      <c r="E182" s="4" t="s">
        <v>178</v>
      </c>
      <c r="F182" s="6">
        <v>16</v>
      </c>
      <c r="G182" s="7">
        <v>5.2719907407407403E-2</v>
      </c>
    </row>
    <row r="183" spans="1:7" x14ac:dyDescent="0.3">
      <c r="A183" s="391"/>
      <c r="B183" s="391"/>
      <c r="C183" s="392"/>
      <c r="D183" s="4" t="s">
        <v>103</v>
      </c>
      <c r="E183" s="4" t="s">
        <v>179</v>
      </c>
      <c r="F183" s="4"/>
      <c r="G183" s="4" t="s">
        <v>39</v>
      </c>
    </row>
    <row r="184" spans="1:7" x14ac:dyDescent="0.3">
      <c r="A184" s="391">
        <v>16</v>
      </c>
      <c r="B184" s="391" t="s">
        <v>224</v>
      </c>
      <c r="C184" s="392">
        <v>0.10583333333333333</v>
      </c>
      <c r="D184" s="4" t="s">
        <v>105</v>
      </c>
      <c r="E184" s="4" t="s">
        <v>180</v>
      </c>
      <c r="F184" s="6">
        <v>12</v>
      </c>
      <c r="G184" s="7">
        <v>2.7962962962962964E-2</v>
      </c>
    </row>
    <row r="185" spans="1:7" x14ac:dyDescent="0.3">
      <c r="A185" s="391"/>
      <c r="B185" s="391"/>
      <c r="C185" s="392"/>
      <c r="D185" s="4" t="s">
        <v>99</v>
      </c>
      <c r="E185" s="5" t="s">
        <v>181</v>
      </c>
      <c r="F185" s="6">
        <v>11</v>
      </c>
      <c r="G185" s="7">
        <v>3.4548611111111113E-2</v>
      </c>
    </row>
    <row r="186" spans="1:7" x14ac:dyDescent="0.3">
      <c r="A186" s="391"/>
      <c r="B186" s="391"/>
      <c r="C186" s="392"/>
      <c r="D186" s="4" t="s">
        <v>107</v>
      </c>
      <c r="E186" s="4" t="s">
        <v>182</v>
      </c>
      <c r="F186" s="6">
        <v>13</v>
      </c>
      <c r="G186" s="7">
        <v>4.3321759259259261E-2</v>
      </c>
    </row>
    <row r="187" spans="1:7" x14ac:dyDescent="0.3">
      <c r="A187" s="391"/>
      <c r="B187" s="391"/>
      <c r="C187" s="392"/>
      <c r="D187" s="4" t="s">
        <v>101</v>
      </c>
      <c r="E187" s="4" t="s">
        <v>183</v>
      </c>
      <c r="F187" s="4"/>
      <c r="G187" s="4" t="s">
        <v>39</v>
      </c>
    </row>
    <row r="188" spans="1:7" x14ac:dyDescent="0.3">
      <c r="A188" s="391"/>
      <c r="B188" s="391"/>
      <c r="C188" s="392"/>
      <c r="D188" s="4" t="s">
        <v>103</v>
      </c>
      <c r="E188" s="4" t="s">
        <v>184</v>
      </c>
      <c r="F188" s="4"/>
      <c r="G188" s="4" t="s">
        <v>39</v>
      </c>
    </row>
    <row r="189" spans="1:7" x14ac:dyDescent="0.3">
      <c r="A189" s="391">
        <v>17</v>
      </c>
      <c r="B189" s="391" t="s">
        <v>220</v>
      </c>
      <c r="C189" s="392">
        <v>0.11614583333333334</v>
      </c>
      <c r="D189" s="4" t="s">
        <v>101</v>
      </c>
      <c r="E189" s="4" t="s">
        <v>185</v>
      </c>
      <c r="F189" s="6">
        <v>8</v>
      </c>
      <c r="G189" s="7">
        <v>2.1967592592592594E-2</v>
      </c>
    </row>
    <row r="190" spans="1:7" x14ac:dyDescent="0.3">
      <c r="A190" s="391"/>
      <c r="B190" s="391"/>
      <c r="C190" s="392"/>
      <c r="D190" s="4" t="s">
        <v>105</v>
      </c>
      <c r="E190" s="4" t="s">
        <v>186</v>
      </c>
      <c r="F190" s="6">
        <v>16</v>
      </c>
      <c r="G190" s="7">
        <v>3.9282407407407412E-2</v>
      </c>
    </row>
    <row r="191" spans="1:7" x14ac:dyDescent="0.3">
      <c r="A191" s="391"/>
      <c r="B191" s="391"/>
      <c r="C191" s="392"/>
      <c r="D191" s="4" t="s">
        <v>99</v>
      </c>
      <c r="E191" s="4" t="s">
        <v>187</v>
      </c>
      <c r="F191" s="6">
        <v>18</v>
      </c>
      <c r="G191" s="7">
        <v>5.4895833333333331E-2</v>
      </c>
    </row>
    <row r="192" spans="1:7" x14ac:dyDescent="0.3">
      <c r="A192" s="391"/>
      <c r="B192" s="391"/>
      <c r="C192" s="392"/>
      <c r="D192" s="4" t="s">
        <v>107</v>
      </c>
      <c r="E192" s="4" t="s">
        <v>188</v>
      </c>
      <c r="F192" s="4"/>
      <c r="G192" s="4" t="s">
        <v>39</v>
      </c>
    </row>
    <row r="193" spans="1:7" x14ac:dyDescent="0.3">
      <c r="A193" s="391"/>
      <c r="B193" s="391"/>
      <c r="C193" s="392"/>
      <c r="D193" s="4" t="s">
        <v>103</v>
      </c>
      <c r="E193" s="4" t="s">
        <v>189</v>
      </c>
      <c r="F193" s="4"/>
      <c r="G193" s="4" t="s">
        <v>39</v>
      </c>
    </row>
    <row r="194" spans="1:7" x14ac:dyDescent="0.3">
      <c r="A194" s="391">
        <v>18</v>
      </c>
      <c r="B194" s="391" t="s">
        <v>227</v>
      </c>
      <c r="C194" s="392">
        <v>0.13245370370370371</v>
      </c>
      <c r="D194" s="4" t="s">
        <v>101</v>
      </c>
      <c r="E194" s="4" t="s">
        <v>190</v>
      </c>
      <c r="F194" s="6">
        <v>14</v>
      </c>
      <c r="G194" s="7">
        <v>4.2812500000000003E-2</v>
      </c>
    </row>
    <row r="195" spans="1:7" x14ac:dyDescent="0.3">
      <c r="A195" s="391"/>
      <c r="B195" s="391"/>
      <c r="C195" s="392"/>
      <c r="D195" s="4" t="s">
        <v>103</v>
      </c>
      <c r="E195" s="4" t="s">
        <v>191</v>
      </c>
      <c r="F195" s="6">
        <v>16</v>
      </c>
      <c r="G195" s="7">
        <v>4.3310185185185181E-2</v>
      </c>
    </row>
    <row r="196" spans="1:7" x14ac:dyDescent="0.3">
      <c r="A196" s="391"/>
      <c r="B196" s="391"/>
      <c r="C196" s="392"/>
      <c r="D196" s="4" t="s">
        <v>107</v>
      </c>
      <c r="E196" s="4" t="s">
        <v>192</v>
      </c>
      <c r="F196" s="6">
        <v>14</v>
      </c>
      <c r="G196" s="7">
        <v>4.6331018518518514E-2</v>
      </c>
    </row>
    <row r="197" spans="1:7" x14ac:dyDescent="0.3">
      <c r="A197" s="391"/>
      <c r="B197" s="391"/>
      <c r="C197" s="392"/>
      <c r="D197" s="4" t="s">
        <v>99</v>
      </c>
      <c r="E197" s="4" t="s">
        <v>193</v>
      </c>
      <c r="F197" s="4"/>
      <c r="G197" s="4" t="s">
        <v>39</v>
      </c>
    </row>
    <row r="198" spans="1:7" x14ac:dyDescent="0.3">
      <c r="A198" s="391"/>
      <c r="B198" s="391"/>
      <c r="C198" s="392"/>
      <c r="D198" s="4" t="s">
        <v>105</v>
      </c>
      <c r="E198" s="4" t="s">
        <v>194</v>
      </c>
      <c r="F198" s="4"/>
      <c r="G198" s="4" t="s">
        <v>39</v>
      </c>
    </row>
    <row r="199" spans="1:7" x14ac:dyDescent="0.3">
      <c r="A199" s="391">
        <v>19</v>
      </c>
      <c r="B199" s="391" t="s">
        <v>239</v>
      </c>
      <c r="C199" s="392">
        <v>6.6620370370370371E-2</v>
      </c>
      <c r="D199" s="4" t="s">
        <v>105</v>
      </c>
      <c r="E199" s="4" t="s">
        <v>195</v>
      </c>
      <c r="F199" s="6">
        <v>13</v>
      </c>
      <c r="G199" s="7">
        <v>2.8703703703703703E-2</v>
      </c>
    </row>
    <row r="200" spans="1:7" x14ac:dyDescent="0.3">
      <c r="A200" s="391"/>
      <c r="B200" s="391"/>
      <c r="C200" s="392"/>
      <c r="D200" s="4" t="s">
        <v>101</v>
      </c>
      <c r="E200" s="4" t="s">
        <v>196</v>
      </c>
      <c r="F200" s="6">
        <v>13</v>
      </c>
      <c r="G200" s="7">
        <v>3.7916666666666668E-2</v>
      </c>
    </row>
    <row r="201" spans="1:7" x14ac:dyDescent="0.3">
      <c r="A201" s="391"/>
      <c r="B201" s="391"/>
      <c r="C201" s="392"/>
      <c r="D201" s="4" t="s">
        <v>107</v>
      </c>
      <c r="E201" s="4" t="s">
        <v>197</v>
      </c>
      <c r="F201" s="4"/>
      <c r="G201" s="4" t="s">
        <v>39</v>
      </c>
    </row>
    <row r="202" spans="1:7" x14ac:dyDescent="0.3">
      <c r="A202" s="391"/>
      <c r="B202" s="391"/>
      <c r="C202" s="392"/>
      <c r="D202" s="4" t="s">
        <v>99</v>
      </c>
      <c r="E202" s="4" t="s">
        <v>198</v>
      </c>
      <c r="F202" s="4"/>
      <c r="G202" s="4" t="s">
        <v>39</v>
      </c>
    </row>
    <row r="203" spans="1:7" x14ac:dyDescent="0.3">
      <c r="A203" s="391">
        <v>20</v>
      </c>
      <c r="B203" s="391" t="s">
        <v>218</v>
      </c>
      <c r="C203" s="392">
        <v>7.256944444444445E-2</v>
      </c>
      <c r="D203" s="4" t="s">
        <v>99</v>
      </c>
      <c r="E203" s="4" t="s">
        <v>199</v>
      </c>
      <c r="F203" s="6">
        <v>12</v>
      </c>
      <c r="G203" s="7">
        <v>3.5497685185185188E-2</v>
      </c>
    </row>
    <row r="204" spans="1:7" x14ac:dyDescent="0.3">
      <c r="A204" s="391"/>
      <c r="B204" s="391"/>
      <c r="C204" s="392"/>
      <c r="D204" s="4" t="s">
        <v>103</v>
      </c>
      <c r="E204" s="4" t="s">
        <v>200</v>
      </c>
      <c r="F204" s="6">
        <v>14</v>
      </c>
      <c r="G204" s="7">
        <v>3.7071759259259256E-2</v>
      </c>
    </row>
    <row r="205" spans="1:7" x14ac:dyDescent="0.3">
      <c r="A205" s="391"/>
      <c r="B205" s="391"/>
      <c r="C205" s="392"/>
      <c r="D205" s="4" t="s">
        <v>101</v>
      </c>
      <c r="E205" s="4" t="s">
        <v>201</v>
      </c>
      <c r="F205" s="4"/>
      <c r="G205" s="4" t="s">
        <v>39</v>
      </c>
    </row>
    <row r="206" spans="1:7" x14ac:dyDescent="0.3">
      <c r="A206" s="391"/>
      <c r="B206" s="391"/>
      <c r="C206" s="392"/>
      <c r="D206" s="4" t="s">
        <v>105</v>
      </c>
      <c r="E206" s="4" t="s">
        <v>202</v>
      </c>
      <c r="F206" s="4"/>
      <c r="G206" s="4" t="s">
        <v>39</v>
      </c>
    </row>
    <row r="207" spans="1:7" x14ac:dyDescent="0.3">
      <c r="A207" s="391"/>
      <c r="B207" s="391"/>
      <c r="C207" s="392"/>
      <c r="D207" s="4" t="s">
        <v>107</v>
      </c>
      <c r="E207" s="4" t="s">
        <v>203</v>
      </c>
      <c r="F207" s="4"/>
      <c r="G207" s="4" t="s">
        <v>39</v>
      </c>
    </row>
    <row r="209" spans="2:5" x14ac:dyDescent="0.3">
      <c r="B209" s="13" t="s">
        <v>233</v>
      </c>
      <c r="E209" s="14" t="s">
        <v>234</v>
      </c>
    </row>
    <row r="212" spans="2:5" x14ac:dyDescent="0.3">
      <c r="B212" s="13" t="s">
        <v>236</v>
      </c>
      <c r="E212" t="s">
        <v>235</v>
      </c>
    </row>
  </sheetData>
  <mergeCells count="123">
    <mergeCell ref="A10:C10"/>
    <mergeCell ref="D10:G10"/>
    <mergeCell ref="F11:G11"/>
    <mergeCell ref="A12:A16"/>
    <mergeCell ref="B12:B16"/>
    <mergeCell ref="C12:C16"/>
    <mergeCell ref="A17:A21"/>
    <mergeCell ref="B17:B21"/>
    <mergeCell ref="C17:C21"/>
    <mergeCell ref="A22:A26"/>
    <mergeCell ref="B22:B26"/>
    <mergeCell ref="C22:C26"/>
    <mergeCell ref="A27:A31"/>
    <mergeCell ref="B27:B31"/>
    <mergeCell ref="C27:C31"/>
    <mergeCell ref="A32:A36"/>
    <mergeCell ref="B32:B36"/>
    <mergeCell ref="C32:C36"/>
    <mergeCell ref="A37:A41"/>
    <mergeCell ref="B37:B41"/>
    <mergeCell ref="C37:C41"/>
    <mergeCell ref="A42:A46"/>
    <mergeCell ref="B42:B46"/>
    <mergeCell ref="C42:C46"/>
    <mergeCell ref="A47:A51"/>
    <mergeCell ref="B47:B51"/>
    <mergeCell ref="C47:C51"/>
    <mergeCell ref="A52:A56"/>
    <mergeCell ref="B52:B56"/>
    <mergeCell ref="C52:C56"/>
    <mergeCell ref="A57:A61"/>
    <mergeCell ref="B57:B61"/>
    <mergeCell ref="C57:C61"/>
    <mergeCell ref="A62:A65"/>
    <mergeCell ref="B62:B65"/>
    <mergeCell ref="C62:C65"/>
    <mergeCell ref="A66:A70"/>
    <mergeCell ref="B66:B70"/>
    <mergeCell ref="C66:C70"/>
    <mergeCell ref="A71:A74"/>
    <mergeCell ref="B71:B74"/>
    <mergeCell ref="C71:C74"/>
    <mergeCell ref="A75:A79"/>
    <mergeCell ref="B75:B79"/>
    <mergeCell ref="C75:C79"/>
    <mergeCell ref="A80:A84"/>
    <mergeCell ref="B80:B84"/>
    <mergeCell ref="C80:C84"/>
    <mergeCell ref="A85:A89"/>
    <mergeCell ref="B85:B89"/>
    <mergeCell ref="C85:C89"/>
    <mergeCell ref="A90:A94"/>
    <mergeCell ref="B90:B94"/>
    <mergeCell ref="C90:C94"/>
    <mergeCell ref="A95:A98"/>
    <mergeCell ref="B95:B98"/>
    <mergeCell ref="C95:C98"/>
    <mergeCell ref="A99:A101"/>
    <mergeCell ref="B99:B101"/>
    <mergeCell ref="C99:C101"/>
    <mergeCell ref="A108:C108"/>
    <mergeCell ref="D108:G108"/>
    <mergeCell ref="F109:G109"/>
    <mergeCell ref="A110:A114"/>
    <mergeCell ref="B110:B114"/>
    <mergeCell ref="C110:C114"/>
    <mergeCell ref="A115:A119"/>
    <mergeCell ref="B115:B119"/>
    <mergeCell ref="C115:C119"/>
    <mergeCell ref="A120:A124"/>
    <mergeCell ref="B120:B124"/>
    <mergeCell ref="C120:C124"/>
    <mergeCell ref="A125:A129"/>
    <mergeCell ref="B125:B129"/>
    <mergeCell ref="C125:C129"/>
    <mergeCell ref="A130:A134"/>
    <mergeCell ref="B130:B134"/>
    <mergeCell ref="C130:C134"/>
    <mergeCell ref="A135:A139"/>
    <mergeCell ref="B135:B139"/>
    <mergeCell ref="C135:C139"/>
    <mergeCell ref="A140:A144"/>
    <mergeCell ref="B140:B144"/>
    <mergeCell ref="C140:C144"/>
    <mergeCell ref="A145:A149"/>
    <mergeCell ref="B145:B149"/>
    <mergeCell ref="C145:C149"/>
    <mergeCell ref="A150:A153"/>
    <mergeCell ref="B150:B153"/>
    <mergeCell ref="C150:C153"/>
    <mergeCell ref="A154:A158"/>
    <mergeCell ref="B154:B158"/>
    <mergeCell ref="C154:C158"/>
    <mergeCell ref="A159:A163"/>
    <mergeCell ref="B159:B163"/>
    <mergeCell ref="C159:C163"/>
    <mergeCell ref="A164:A168"/>
    <mergeCell ref="B164:B168"/>
    <mergeCell ref="C164:C168"/>
    <mergeCell ref="A169:A173"/>
    <mergeCell ref="B169:B173"/>
    <mergeCell ref="C169:C173"/>
    <mergeCell ref="A174:A178"/>
    <mergeCell ref="B174:B178"/>
    <mergeCell ref="C174:C178"/>
    <mergeCell ref="A179:A183"/>
    <mergeCell ref="B179:B183"/>
    <mergeCell ref="C179:C183"/>
    <mergeCell ref="A184:A188"/>
    <mergeCell ref="B184:B188"/>
    <mergeCell ref="C184:C188"/>
    <mergeCell ref="A189:A193"/>
    <mergeCell ref="B189:B193"/>
    <mergeCell ref="C189:C193"/>
    <mergeCell ref="A203:A207"/>
    <mergeCell ref="B203:B207"/>
    <mergeCell ref="C203:C207"/>
    <mergeCell ref="A194:A198"/>
    <mergeCell ref="B194:B198"/>
    <mergeCell ref="C194:C198"/>
    <mergeCell ref="A199:A202"/>
    <mergeCell ref="B199:B202"/>
    <mergeCell ref="C199:C202"/>
  </mergeCells>
  <phoneticPr fontId="9" type="noConversion"/>
  <pageMargins left="0.9055118110236221" right="0.31496062992125984" top="0.55118110236220474" bottom="0.55118110236220474" header="0.31496062992125984" footer="0.31496062992125984"/>
  <pageSetup paperSize="9"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1"/>
  <sheetViews>
    <sheetView workbookViewId="0">
      <selection activeCell="L205" sqref="L205"/>
    </sheetView>
  </sheetViews>
  <sheetFormatPr defaultColWidth="9.109375" defaultRowHeight="13.2" x14ac:dyDescent="0.25"/>
  <cols>
    <col min="1" max="1" width="4.6640625" style="22" customWidth="1"/>
    <col min="2" max="2" width="25.109375" style="22" customWidth="1"/>
    <col min="3" max="3" width="41.88671875" style="22" customWidth="1"/>
    <col min="4" max="4" width="11.88671875" style="22" bestFit="1" customWidth="1"/>
    <col min="5" max="5" width="12.33203125" style="24" customWidth="1"/>
    <col min="6" max="6" width="5.6640625" style="25" bestFit="1" customWidth="1"/>
    <col min="7" max="7" width="10.5546875" style="25" hidden="1" customWidth="1"/>
    <col min="8" max="8" width="10.33203125" style="22" hidden="1" customWidth="1"/>
    <col min="9" max="9" width="12.33203125" style="26" hidden="1" customWidth="1"/>
    <col min="10" max="10" width="11" style="22" hidden="1" customWidth="1"/>
    <col min="11" max="16384" width="9.109375" style="22"/>
  </cols>
  <sheetData>
    <row r="1" spans="1:11" ht="22.8" x14ac:dyDescent="0.4">
      <c r="B1" s="23" t="s">
        <v>631</v>
      </c>
    </row>
    <row r="2" spans="1:11" ht="22.8" x14ac:dyDescent="0.4">
      <c r="B2" s="23" t="s">
        <v>632</v>
      </c>
    </row>
    <row r="4" spans="1:11" x14ac:dyDescent="0.25">
      <c r="B4" s="22" t="s">
        <v>834</v>
      </c>
      <c r="C4" s="27" t="s">
        <v>231</v>
      </c>
    </row>
    <row r="5" spans="1:11" ht="13.8" thickBot="1" x14ac:dyDescent="0.3">
      <c r="B5" s="22" t="s">
        <v>835</v>
      </c>
    </row>
    <row r="6" spans="1:11" ht="13.8" thickBot="1" x14ac:dyDescent="0.3">
      <c r="A6" s="63" t="s">
        <v>635</v>
      </c>
      <c r="B6" s="64" t="s">
        <v>208</v>
      </c>
      <c r="C6" s="64" t="s">
        <v>636</v>
      </c>
      <c r="D6" s="65" t="s">
        <v>204</v>
      </c>
      <c r="E6" s="66" t="s">
        <v>637</v>
      </c>
      <c r="F6" s="37" t="s">
        <v>206</v>
      </c>
      <c r="G6" s="33"/>
      <c r="H6" s="34">
        <f>MAX(D7:D106)+I6</f>
        <v>0.10019675925925925</v>
      </c>
      <c r="I6" s="35">
        <v>3.4722222222222224E-4</v>
      </c>
      <c r="J6" s="18"/>
      <c r="K6" s="19"/>
    </row>
    <row r="7" spans="1:11" x14ac:dyDescent="0.25">
      <c r="A7" s="67">
        <v>141</v>
      </c>
      <c r="B7" s="21" t="s">
        <v>11</v>
      </c>
      <c r="C7" s="21" t="s">
        <v>836</v>
      </c>
      <c r="D7" s="36">
        <v>2.2650462962962966E-2</v>
      </c>
      <c r="E7" s="397">
        <f>SUM(G7:G11)</f>
        <v>8.7013888888888904E-2</v>
      </c>
      <c r="F7" s="400">
        <v>1</v>
      </c>
      <c r="G7" s="35">
        <f>IF(H7=I$7,0,IF(H7=$H$6,0,H7))</f>
        <v>2.2650462962962966E-2</v>
      </c>
      <c r="H7" s="35">
        <f t="shared" ref="H7:H70" si="0">IF($D7="diskv",$H$6,IF($D7="",$H$6,$D7))</f>
        <v>2.2650462962962966E-2</v>
      </c>
      <c r="I7" s="403">
        <f>MAX(H7:H11)</f>
        <v>0.10019675925925925</v>
      </c>
      <c r="J7" s="403">
        <f>SUM(H7:H11)-I7</f>
        <v>8.7013888888888891E-2</v>
      </c>
      <c r="K7" s="19"/>
    </row>
    <row r="8" spans="1:11" x14ac:dyDescent="0.25">
      <c r="A8" s="68">
        <v>142</v>
      </c>
      <c r="B8" s="39" t="s">
        <v>7</v>
      </c>
      <c r="C8" s="39" t="s">
        <v>836</v>
      </c>
      <c r="D8" s="40">
        <v>2.2650462962962966E-2</v>
      </c>
      <c r="E8" s="398"/>
      <c r="F8" s="401"/>
      <c r="G8" s="35">
        <f>IF(H8=I$7,0,IF(H8=$H$6,0,H8))</f>
        <v>2.2650462962962966E-2</v>
      </c>
      <c r="H8" s="35">
        <f t="shared" si="0"/>
        <v>2.2650462962962966E-2</v>
      </c>
      <c r="I8" s="404"/>
      <c r="J8" s="404"/>
      <c r="K8" s="19"/>
    </row>
    <row r="9" spans="1:11" x14ac:dyDescent="0.25">
      <c r="A9" s="68">
        <v>143</v>
      </c>
      <c r="B9" s="39" t="s">
        <v>5</v>
      </c>
      <c r="C9" s="39" t="s">
        <v>836</v>
      </c>
      <c r="D9" s="40">
        <v>1.8310185185185186E-2</v>
      </c>
      <c r="E9" s="398"/>
      <c r="F9" s="401"/>
      <c r="G9" s="35">
        <f>IF(H9=I$7,0,IF(H9=$H$6,0,H9))</f>
        <v>1.8310185185185186E-2</v>
      </c>
      <c r="H9" s="35">
        <f t="shared" si="0"/>
        <v>1.8310185185185186E-2</v>
      </c>
      <c r="I9" s="404"/>
      <c r="J9" s="404"/>
      <c r="K9" s="19"/>
    </row>
    <row r="10" spans="1:11" x14ac:dyDescent="0.25">
      <c r="A10" s="68">
        <v>144</v>
      </c>
      <c r="B10" s="39" t="s">
        <v>13</v>
      </c>
      <c r="C10" s="39" t="s">
        <v>836</v>
      </c>
      <c r="D10" s="40">
        <v>2.3402777777777783E-2</v>
      </c>
      <c r="E10" s="398"/>
      <c r="F10" s="401"/>
      <c r="G10" s="35">
        <f>IF(H10=I$7,0,IF(H10=$H$6,0,H10))</f>
        <v>2.3402777777777783E-2</v>
      </c>
      <c r="H10" s="35">
        <f t="shared" si="0"/>
        <v>2.3402777777777783E-2</v>
      </c>
      <c r="I10" s="404"/>
      <c r="J10" s="404"/>
      <c r="K10" s="19"/>
    </row>
    <row r="11" spans="1:11" ht="13.8" thickBot="1" x14ac:dyDescent="0.3">
      <c r="A11" s="69">
        <v>145</v>
      </c>
      <c r="B11" s="42" t="s">
        <v>9</v>
      </c>
      <c r="C11" s="42" t="s">
        <v>836</v>
      </c>
      <c r="D11" s="43" t="s">
        <v>671</v>
      </c>
      <c r="E11" s="399"/>
      <c r="F11" s="402"/>
      <c r="G11" s="35">
        <f>IF(H11=I$7,0,IF(H11=$H$6,0,H11))</f>
        <v>0</v>
      </c>
      <c r="H11" s="35">
        <f t="shared" si="0"/>
        <v>0.10019675925925925</v>
      </c>
      <c r="I11" s="404"/>
      <c r="J11" s="404"/>
      <c r="K11" s="19"/>
    </row>
    <row r="12" spans="1:11" x14ac:dyDescent="0.25">
      <c r="A12" s="67">
        <v>166</v>
      </c>
      <c r="B12" s="21" t="s">
        <v>837</v>
      </c>
      <c r="C12" s="21" t="s">
        <v>838</v>
      </c>
      <c r="D12" s="36">
        <v>5.561342592592592E-2</v>
      </c>
      <c r="E12" s="397">
        <f>SUM(G12:G16)</f>
        <v>9.2581018518518521E-2</v>
      </c>
      <c r="F12" s="400">
        <v>2</v>
      </c>
      <c r="G12" s="35">
        <f>IF(H12=I$12,0,IF(H12=$H$6,0,H12))</f>
        <v>0</v>
      </c>
      <c r="H12" s="35">
        <f t="shared" si="0"/>
        <v>5.561342592592592E-2</v>
      </c>
      <c r="I12" s="403">
        <f>MAX(H12:H16)</f>
        <v>5.561342592592592E-2</v>
      </c>
      <c r="J12" s="403">
        <f>SUM(H12:H16)-I12</f>
        <v>9.2581018518518521E-2</v>
      </c>
      <c r="K12" s="19"/>
    </row>
    <row r="13" spans="1:11" x14ac:dyDescent="0.25">
      <c r="A13" s="68">
        <v>167</v>
      </c>
      <c r="B13" s="39" t="s">
        <v>14</v>
      </c>
      <c r="C13" s="39" t="s">
        <v>838</v>
      </c>
      <c r="D13" s="40">
        <v>1.8020833333333333E-2</v>
      </c>
      <c r="E13" s="398"/>
      <c r="F13" s="401"/>
      <c r="G13" s="35">
        <f>IF(H13=I$12,0,IF(H13=$H$6,0,H13))</f>
        <v>1.8020833333333333E-2</v>
      </c>
      <c r="H13" s="35">
        <f t="shared" si="0"/>
        <v>1.8020833333333333E-2</v>
      </c>
      <c r="I13" s="404"/>
      <c r="J13" s="404"/>
      <c r="K13" s="19"/>
    </row>
    <row r="14" spans="1:11" x14ac:dyDescent="0.25">
      <c r="A14" s="68">
        <v>168</v>
      </c>
      <c r="B14" s="39" t="s">
        <v>839</v>
      </c>
      <c r="C14" s="39" t="s">
        <v>838</v>
      </c>
      <c r="D14" s="40">
        <v>2.6712962962962966E-2</v>
      </c>
      <c r="E14" s="398"/>
      <c r="F14" s="401"/>
      <c r="G14" s="35">
        <f>IF(H14=I$12,0,IF(H14=$H$6,0,H14))</f>
        <v>2.6712962962962966E-2</v>
      </c>
      <c r="H14" s="35">
        <f t="shared" si="0"/>
        <v>2.6712962962962966E-2</v>
      </c>
      <c r="I14" s="404"/>
      <c r="J14" s="404"/>
      <c r="K14" s="19"/>
    </row>
    <row r="15" spans="1:11" x14ac:dyDescent="0.25">
      <c r="A15" s="68">
        <v>169</v>
      </c>
      <c r="B15" s="39" t="s">
        <v>639</v>
      </c>
      <c r="C15" s="39" t="s">
        <v>838</v>
      </c>
      <c r="D15" s="40">
        <v>3.1006944444444445E-2</v>
      </c>
      <c r="E15" s="398"/>
      <c r="F15" s="401"/>
      <c r="G15" s="35">
        <f>IF(H15=I$12,0,IF(H15=$H$6,0,H15))</f>
        <v>3.1006944444444445E-2</v>
      </c>
      <c r="H15" s="35">
        <f t="shared" si="0"/>
        <v>3.1006944444444445E-2</v>
      </c>
      <c r="I15" s="404"/>
      <c r="J15" s="404"/>
      <c r="K15" s="19"/>
    </row>
    <row r="16" spans="1:11" ht="13.8" thickBot="1" x14ac:dyDescent="0.3">
      <c r="A16" s="69">
        <v>170</v>
      </c>
      <c r="B16" s="42" t="s">
        <v>640</v>
      </c>
      <c r="C16" s="42" t="s">
        <v>838</v>
      </c>
      <c r="D16" s="43">
        <v>1.6840277777777777E-2</v>
      </c>
      <c r="E16" s="399"/>
      <c r="F16" s="402"/>
      <c r="G16" s="35">
        <f>IF(H16=I$12,0,IF(H16=$H$6,0,H16))</f>
        <v>1.6840277777777777E-2</v>
      </c>
      <c r="H16" s="35">
        <f t="shared" si="0"/>
        <v>1.6840277777777777E-2</v>
      </c>
      <c r="I16" s="404"/>
      <c r="J16" s="404"/>
      <c r="K16" s="19"/>
    </row>
    <row r="17" spans="1:11" x14ac:dyDescent="0.25">
      <c r="A17" s="67">
        <v>111</v>
      </c>
      <c r="B17" s="21" t="s">
        <v>840</v>
      </c>
      <c r="C17" s="21" t="s">
        <v>841</v>
      </c>
      <c r="D17" s="36">
        <v>3.1828703703703706E-2</v>
      </c>
      <c r="E17" s="397">
        <f>SUM(G17:G21)</f>
        <v>9.7187499999999996E-2</v>
      </c>
      <c r="F17" s="400">
        <v>3</v>
      </c>
      <c r="G17" s="35">
        <f>IF(H17=I$17,0,IF(H17=$H$6,0,H17))</f>
        <v>3.1828703703703706E-2</v>
      </c>
      <c r="H17" s="35">
        <f t="shared" si="0"/>
        <v>3.1828703703703706E-2</v>
      </c>
      <c r="I17" s="403">
        <f>MAX(H17:H21)</f>
        <v>6.7986111111111122E-2</v>
      </c>
      <c r="J17" s="403">
        <f>SUM(H17:H21)-I17</f>
        <v>9.7187499999999996E-2</v>
      </c>
      <c r="K17" s="19"/>
    </row>
    <row r="18" spans="1:11" x14ac:dyDescent="0.25">
      <c r="A18" s="68">
        <v>112</v>
      </c>
      <c r="B18" s="39" t="s">
        <v>842</v>
      </c>
      <c r="C18" s="39" t="s">
        <v>841</v>
      </c>
      <c r="D18" s="40">
        <v>2.5925925925925925E-2</v>
      </c>
      <c r="E18" s="398"/>
      <c r="F18" s="401"/>
      <c r="G18" s="35">
        <f>IF(H18=I$17,0,IF(H18=$H$6,0,H18))</f>
        <v>2.5925925925925925E-2</v>
      </c>
      <c r="H18" s="35">
        <f t="shared" si="0"/>
        <v>2.5925925925925925E-2</v>
      </c>
      <c r="I18" s="404"/>
      <c r="J18" s="404"/>
      <c r="K18" s="19"/>
    </row>
    <row r="19" spans="1:11" x14ac:dyDescent="0.25">
      <c r="A19" s="68">
        <v>113</v>
      </c>
      <c r="B19" s="39" t="s">
        <v>843</v>
      </c>
      <c r="C19" s="39" t="s">
        <v>841</v>
      </c>
      <c r="D19" s="40">
        <v>1.6666666666666666E-2</v>
      </c>
      <c r="E19" s="398"/>
      <c r="F19" s="401"/>
      <c r="G19" s="35">
        <f>IF(H19=I$17,0,IF(H19=$H$6,0,H19))</f>
        <v>1.6666666666666666E-2</v>
      </c>
      <c r="H19" s="35">
        <f t="shared" si="0"/>
        <v>1.6666666666666666E-2</v>
      </c>
      <c r="I19" s="404"/>
      <c r="J19" s="404"/>
      <c r="K19" s="19"/>
    </row>
    <row r="20" spans="1:11" x14ac:dyDescent="0.25">
      <c r="A20" s="68">
        <v>114</v>
      </c>
      <c r="B20" s="39" t="s">
        <v>844</v>
      </c>
      <c r="C20" s="39" t="s">
        <v>841</v>
      </c>
      <c r="D20" s="40">
        <v>2.2766203703703702E-2</v>
      </c>
      <c r="E20" s="398"/>
      <c r="F20" s="401"/>
      <c r="G20" s="35">
        <f>IF(H20=I$17,0,IF(H20=$H$6,0,H20))</f>
        <v>2.2766203703703702E-2</v>
      </c>
      <c r="H20" s="35">
        <f t="shared" si="0"/>
        <v>2.2766203703703702E-2</v>
      </c>
      <c r="I20" s="404"/>
      <c r="J20" s="404"/>
      <c r="K20" s="19"/>
    </row>
    <row r="21" spans="1:11" ht="13.8" thickBot="1" x14ac:dyDescent="0.3">
      <c r="A21" s="69">
        <v>115</v>
      </c>
      <c r="B21" s="42" t="s">
        <v>845</v>
      </c>
      <c r="C21" s="42" t="s">
        <v>841</v>
      </c>
      <c r="D21" s="43">
        <v>6.7986111111111122E-2</v>
      </c>
      <c r="E21" s="399"/>
      <c r="F21" s="402"/>
      <c r="G21" s="35">
        <f>IF(H21=I$17,0,IF(H21=$H$6,0,H21))</f>
        <v>0</v>
      </c>
      <c r="H21" s="35">
        <f t="shared" si="0"/>
        <v>6.7986111111111122E-2</v>
      </c>
      <c r="I21" s="404"/>
      <c r="J21" s="404"/>
      <c r="K21" s="19"/>
    </row>
    <row r="22" spans="1:11" x14ac:dyDescent="0.25">
      <c r="A22" s="67">
        <v>191</v>
      </c>
      <c r="B22" s="21" t="s">
        <v>249</v>
      </c>
      <c r="C22" s="21" t="s">
        <v>846</v>
      </c>
      <c r="D22" s="36">
        <v>2.314814814814815E-2</v>
      </c>
      <c r="E22" s="397">
        <f>SUM(G22:G26)</f>
        <v>0.10239583333333334</v>
      </c>
      <c r="F22" s="400">
        <v>4</v>
      </c>
      <c r="G22" s="35">
        <f>IF(H22=I$22,0,IF(H22=$H$6,0,H22))</f>
        <v>2.314814814814815E-2</v>
      </c>
      <c r="H22" s="35">
        <f t="shared" si="0"/>
        <v>2.314814814814815E-2</v>
      </c>
      <c r="I22" s="403">
        <f>MAX(H22:H26)</f>
        <v>4.0127314814814817E-2</v>
      </c>
      <c r="J22" s="403">
        <f>SUM(H22:H26)-I22</f>
        <v>0.10239583333333332</v>
      </c>
      <c r="K22" s="19"/>
    </row>
    <row r="23" spans="1:11" x14ac:dyDescent="0.25">
      <c r="A23" s="68">
        <v>192</v>
      </c>
      <c r="B23" s="39" t="s">
        <v>847</v>
      </c>
      <c r="C23" s="39" t="s">
        <v>846</v>
      </c>
      <c r="D23" s="40">
        <v>4.0127314814814817E-2</v>
      </c>
      <c r="E23" s="398"/>
      <c r="F23" s="401"/>
      <c r="G23" s="35">
        <f>IF(H23=I$22,0,IF(H23=$H$6,0,H23))</f>
        <v>0</v>
      </c>
      <c r="H23" s="35">
        <f t="shared" si="0"/>
        <v>4.0127314814814817E-2</v>
      </c>
      <c r="I23" s="404"/>
      <c r="J23" s="404"/>
      <c r="K23" s="19"/>
    </row>
    <row r="24" spans="1:11" x14ac:dyDescent="0.25">
      <c r="A24" s="68">
        <v>193</v>
      </c>
      <c r="B24" s="39" t="s">
        <v>250</v>
      </c>
      <c r="C24" s="39" t="s">
        <v>846</v>
      </c>
      <c r="D24" s="40">
        <v>2.3194444444444445E-2</v>
      </c>
      <c r="E24" s="398"/>
      <c r="F24" s="401"/>
      <c r="G24" s="35">
        <f>IF(H24=I$22,0,IF(H24=$H$6,0,H24))</f>
        <v>2.3194444444444445E-2</v>
      </c>
      <c r="H24" s="35">
        <f t="shared" si="0"/>
        <v>2.3194444444444445E-2</v>
      </c>
      <c r="I24" s="404"/>
      <c r="J24" s="404"/>
      <c r="K24" s="19"/>
    </row>
    <row r="25" spans="1:11" x14ac:dyDescent="0.25">
      <c r="A25" s="68">
        <v>194</v>
      </c>
      <c r="B25" s="39" t="s">
        <v>248</v>
      </c>
      <c r="C25" s="39" t="s">
        <v>846</v>
      </c>
      <c r="D25" s="40">
        <v>2.525462962962963E-2</v>
      </c>
      <c r="E25" s="398"/>
      <c r="F25" s="401"/>
      <c r="G25" s="35">
        <f>IF(H25=I$22,0,IF(H25=$H$6,0,H25))</f>
        <v>2.525462962962963E-2</v>
      </c>
      <c r="H25" s="35">
        <f t="shared" si="0"/>
        <v>2.525462962962963E-2</v>
      </c>
      <c r="I25" s="404"/>
      <c r="J25" s="404"/>
      <c r="K25" s="19"/>
    </row>
    <row r="26" spans="1:11" ht="13.8" thickBot="1" x14ac:dyDescent="0.3">
      <c r="A26" s="69">
        <v>195</v>
      </c>
      <c r="B26" s="42" t="s">
        <v>251</v>
      </c>
      <c r="C26" s="42" t="s">
        <v>846</v>
      </c>
      <c r="D26" s="43">
        <v>3.079861111111111E-2</v>
      </c>
      <c r="E26" s="399"/>
      <c r="F26" s="402"/>
      <c r="G26" s="35">
        <f>IF(H26=I$22,0,IF(H26=$H$6,0,H26))</f>
        <v>3.079861111111111E-2</v>
      </c>
      <c r="H26" s="35">
        <f t="shared" si="0"/>
        <v>3.079861111111111E-2</v>
      </c>
      <c r="I26" s="404"/>
      <c r="J26" s="404"/>
      <c r="K26" s="19"/>
    </row>
    <row r="27" spans="1:11" x14ac:dyDescent="0.25">
      <c r="A27" s="67">
        <v>181</v>
      </c>
      <c r="B27" s="21" t="s">
        <v>848</v>
      </c>
      <c r="C27" s="21" t="s">
        <v>849</v>
      </c>
      <c r="D27" s="36">
        <v>2.6817129629629632E-2</v>
      </c>
      <c r="E27" s="397">
        <f>SUM(G27:G31)</f>
        <v>0.11150462962962963</v>
      </c>
      <c r="F27" s="400">
        <v>5</v>
      </c>
      <c r="G27" s="35">
        <f>IF(H27=I$27,0,IF(H27=$H$6,0,H27))</f>
        <v>2.6817129629629632E-2</v>
      </c>
      <c r="H27" s="35">
        <f t="shared" si="0"/>
        <v>2.6817129629629632E-2</v>
      </c>
      <c r="I27" s="403">
        <f>MAX(H27:H31)</f>
        <v>3.2546296296296295E-2</v>
      </c>
      <c r="J27" s="403">
        <f>SUM(H27:H31)-I27</f>
        <v>0.11150462962962962</v>
      </c>
      <c r="K27" s="19"/>
    </row>
    <row r="28" spans="1:11" x14ac:dyDescent="0.25">
      <c r="A28" s="68">
        <v>182</v>
      </c>
      <c r="B28" s="39" t="s">
        <v>27</v>
      </c>
      <c r="C28" s="39" t="s">
        <v>849</v>
      </c>
      <c r="D28" s="40">
        <v>2.6701388888888889E-2</v>
      </c>
      <c r="E28" s="398"/>
      <c r="F28" s="401"/>
      <c r="G28" s="35">
        <f>IF(H28=I$27,0,IF(H28=$H$6,0,H28))</f>
        <v>2.6701388888888889E-2</v>
      </c>
      <c r="H28" s="35">
        <f t="shared" si="0"/>
        <v>2.6701388888888889E-2</v>
      </c>
      <c r="I28" s="404"/>
      <c r="J28" s="404"/>
      <c r="K28" s="19"/>
    </row>
    <row r="29" spans="1:11" x14ac:dyDescent="0.25">
      <c r="A29" s="68">
        <v>183</v>
      </c>
      <c r="B29" s="39" t="s">
        <v>28</v>
      </c>
      <c r="C29" s="39" t="s">
        <v>849</v>
      </c>
      <c r="D29" s="40">
        <v>3.2546296296296295E-2</v>
      </c>
      <c r="E29" s="398"/>
      <c r="F29" s="401"/>
      <c r="G29" s="35">
        <f>IF(H29=I$27,0,IF(H29=$H$6,0,H29))</f>
        <v>0</v>
      </c>
      <c r="H29" s="35">
        <f t="shared" si="0"/>
        <v>3.2546296296296295E-2</v>
      </c>
      <c r="I29" s="404"/>
      <c r="J29" s="404"/>
      <c r="K29" s="19"/>
    </row>
    <row r="30" spans="1:11" x14ac:dyDescent="0.25">
      <c r="A30" s="68">
        <v>184</v>
      </c>
      <c r="B30" s="39" t="s">
        <v>24</v>
      </c>
      <c r="C30" s="39" t="s">
        <v>849</v>
      </c>
      <c r="D30" s="40">
        <v>2.9722222222222219E-2</v>
      </c>
      <c r="E30" s="398"/>
      <c r="F30" s="401"/>
      <c r="G30" s="35">
        <f>IF(H30=I$27,0,IF(H30=$H$6,0,H30))</f>
        <v>2.9722222222222219E-2</v>
      </c>
      <c r="H30" s="35">
        <f t="shared" si="0"/>
        <v>2.9722222222222219E-2</v>
      </c>
      <c r="I30" s="404"/>
      <c r="J30" s="404"/>
      <c r="K30" s="19"/>
    </row>
    <row r="31" spans="1:11" ht="13.8" thickBot="1" x14ac:dyDescent="0.3">
      <c r="A31" s="69">
        <v>185</v>
      </c>
      <c r="B31" s="42" t="s">
        <v>26</v>
      </c>
      <c r="C31" s="42" t="s">
        <v>849</v>
      </c>
      <c r="D31" s="43">
        <v>2.826388888888889E-2</v>
      </c>
      <c r="E31" s="399"/>
      <c r="F31" s="402"/>
      <c r="G31" s="35">
        <f>IF(H31=I$27,0,IF(H31=$H$6,0,H31))</f>
        <v>2.826388888888889E-2</v>
      </c>
      <c r="H31" s="35">
        <f t="shared" si="0"/>
        <v>2.826388888888889E-2</v>
      </c>
      <c r="I31" s="404"/>
      <c r="J31" s="404"/>
      <c r="K31" s="19"/>
    </row>
    <row r="32" spans="1:11" x14ac:dyDescent="0.25">
      <c r="A32" s="67">
        <v>146</v>
      </c>
      <c r="B32" s="21" t="s">
        <v>40</v>
      </c>
      <c r="C32" s="21" t="s">
        <v>669</v>
      </c>
      <c r="D32" s="36">
        <v>3.2581018518518516E-2</v>
      </c>
      <c r="E32" s="397">
        <f>SUM(G32:G36)</f>
        <v>0.11553240740740742</v>
      </c>
      <c r="F32" s="400">
        <v>6</v>
      </c>
      <c r="G32" s="35">
        <f>IF(H32=I$32,0,IF(H32=$H$6,0,H32))</f>
        <v>3.2581018518518516E-2</v>
      </c>
      <c r="H32" s="35">
        <f t="shared" si="0"/>
        <v>3.2581018518518516E-2</v>
      </c>
      <c r="I32" s="403">
        <f>MAX(H32:H36)</f>
        <v>0.10019675925925925</v>
      </c>
      <c r="J32" s="403">
        <f>SUM(H32:H36)-I32</f>
        <v>0.11553240740740742</v>
      </c>
      <c r="K32" s="19"/>
    </row>
    <row r="33" spans="1:11" x14ac:dyDescent="0.25">
      <c r="A33" s="68">
        <v>147</v>
      </c>
      <c r="B33" s="39" t="s">
        <v>42</v>
      </c>
      <c r="C33" s="39" t="s">
        <v>669</v>
      </c>
      <c r="D33" s="40">
        <v>2.0752314814814814E-2</v>
      </c>
      <c r="E33" s="398"/>
      <c r="F33" s="401"/>
      <c r="G33" s="35">
        <f>IF(H33=I$32,0,IF(H33=$H$6,0,H33))</f>
        <v>2.0752314814814814E-2</v>
      </c>
      <c r="H33" s="35">
        <f t="shared" si="0"/>
        <v>2.0752314814814814E-2</v>
      </c>
      <c r="I33" s="404"/>
      <c r="J33" s="404"/>
      <c r="K33" s="19"/>
    </row>
    <row r="34" spans="1:11" x14ac:dyDescent="0.25">
      <c r="A34" s="68">
        <v>148</v>
      </c>
      <c r="B34" s="39" t="s">
        <v>41</v>
      </c>
      <c r="C34" s="39" t="s">
        <v>669</v>
      </c>
      <c r="D34" s="40">
        <v>3.2685185185185185E-2</v>
      </c>
      <c r="E34" s="398"/>
      <c r="F34" s="401"/>
      <c r="G34" s="35">
        <f>IF(H34=I$32,0,IF(H34=$H$6,0,H34))</f>
        <v>3.2685185185185185E-2</v>
      </c>
      <c r="H34" s="35">
        <f t="shared" si="0"/>
        <v>3.2685185185185185E-2</v>
      </c>
      <c r="I34" s="404"/>
      <c r="J34" s="404"/>
      <c r="K34" s="19"/>
    </row>
    <row r="35" spans="1:11" ht="13.8" thickBot="1" x14ac:dyDescent="0.3">
      <c r="A35" s="68">
        <v>149</v>
      </c>
      <c r="B35" s="39" t="s">
        <v>672</v>
      </c>
      <c r="C35" s="39" t="s">
        <v>669</v>
      </c>
      <c r="D35" s="40">
        <v>2.9513888888888892E-2</v>
      </c>
      <c r="E35" s="398"/>
      <c r="F35" s="401"/>
      <c r="G35" s="35">
        <f>IF(H35=I$32,0,IF(H35=$H$6,0,H35))</f>
        <v>2.9513888888888892E-2</v>
      </c>
      <c r="H35" s="35">
        <f t="shared" si="0"/>
        <v>2.9513888888888892E-2</v>
      </c>
      <c r="I35" s="404"/>
      <c r="J35" s="404"/>
      <c r="K35" s="19"/>
    </row>
    <row r="36" spans="1:11" ht="13.8" hidden="1" thickBot="1" x14ac:dyDescent="0.3">
      <c r="A36" s="69"/>
      <c r="B36" s="42"/>
      <c r="C36" s="42"/>
      <c r="D36" s="43"/>
      <c r="E36" s="399"/>
      <c r="F36" s="402"/>
      <c r="G36" s="35">
        <f>IF(H36=I$32,0,IF(H36=$H$6,0,H36))</f>
        <v>0</v>
      </c>
      <c r="H36" s="35">
        <f t="shared" si="0"/>
        <v>0.10019675925925925</v>
      </c>
      <c r="I36" s="404"/>
      <c r="J36" s="404"/>
      <c r="K36" s="19"/>
    </row>
    <row r="37" spans="1:11" x14ac:dyDescent="0.25">
      <c r="A37" s="67">
        <v>196</v>
      </c>
      <c r="B37" s="21" t="s">
        <v>850</v>
      </c>
      <c r="C37" s="21" t="s">
        <v>851</v>
      </c>
      <c r="D37" s="36">
        <v>3.9016203703703699E-2</v>
      </c>
      <c r="E37" s="397">
        <f>SUM(G37:G41)</f>
        <v>0.1167361111111111</v>
      </c>
      <c r="F37" s="400">
        <v>7</v>
      </c>
      <c r="G37" s="35">
        <f>IF(H37=I$37,0,IF(H37=$H$6,0,H37))</f>
        <v>3.9016203703703699E-2</v>
      </c>
      <c r="H37" s="35">
        <f t="shared" si="0"/>
        <v>3.9016203703703699E-2</v>
      </c>
      <c r="I37" s="403">
        <f>MAX(H37:H41)</f>
        <v>8.3344907407407409E-2</v>
      </c>
      <c r="J37" s="403">
        <f>SUM(H37:H41)-I37</f>
        <v>0.1167361111111111</v>
      </c>
      <c r="K37" s="19"/>
    </row>
    <row r="38" spans="1:11" x14ac:dyDescent="0.25">
      <c r="A38" s="68">
        <v>197</v>
      </c>
      <c r="B38" s="39" t="s">
        <v>852</v>
      </c>
      <c r="C38" s="39" t="s">
        <v>851</v>
      </c>
      <c r="D38" s="40">
        <v>8.3344907407407409E-2</v>
      </c>
      <c r="E38" s="398"/>
      <c r="F38" s="401"/>
      <c r="G38" s="35">
        <f>IF(H38=I$37,0,IF(H38=$H$6,0,H38))</f>
        <v>0</v>
      </c>
      <c r="H38" s="35">
        <f t="shared" si="0"/>
        <v>8.3344907407407409E-2</v>
      </c>
      <c r="I38" s="404"/>
      <c r="J38" s="404"/>
      <c r="K38" s="19"/>
    </row>
    <row r="39" spans="1:11" x14ac:dyDescent="0.25">
      <c r="A39" s="68">
        <v>198</v>
      </c>
      <c r="B39" s="39" t="s">
        <v>853</v>
      </c>
      <c r="C39" s="39" t="s">
        <v>851</v>
      </c>
      <c r="D39" s="40">
        <v>1.7395833333333336E-2</v>
      </c>
      <c r="E39" s="398"/>
      <c r="F39" s="401"/>
      <c r="G39" s="35">
        <f>IF(H39=I$37,0,IF(H39=$H$6,0,H39))</f>
        <v>1.7395833333333336E-2</v>
      </c>
      <c r="H39" s="35">
        <f t="shared" si="0"/>
        <v>1.7395833333333336E-2</v>
      </c>
      <c r="I39" s="404"/>
      <c r="J39" s="404"/>
      <c r="K39" s="19"/>
    </row>
    <row r="40" spans="1:11" x14ac:dyDescent="0.25">
      <c r="A40" s="68">
        <v>199</v>
      </c>
      <c r="B40" s="39" t="s">
        <v>854</v>
      </c>
      <c r="C40" s="39" t="s">
        <v>851</v>
      </c>
      <c r="D40" s="40">
        <v>3.3252314814814811E-2</v>
      </c>
      <c r="E40" s="398"/>
      <c r="F40" s="401"/>
      <c r="G40" s="35">
        <f>IF(H40=I$37,0,IF(H40=$H$6,0,H40))</f>
        <v>3.3252314814814811E-2</v>
      </c>
      <c r="H40" s="35">
        <f t="shared" si="0"/>
        <v>3.3252314814814811E-2</v>
      </c>
      <c r="I40" s="404"/>
      <c r="J40" s="404"/>
      <c r="K40" s="19"/>
    </row>
    <row r="41" spans="1:11" ht="13.8" thickBot="1" x14ac:dyDescent="0.3">
      <c r="A41" s="69">
        <v>200</v>
      </c>
      <c r="B41" s="42" t="s">
        <v>715</v>
      </c>
      <c r="C41" s="42" t="s">
        <v>851</v>
      </c>
      <c r="D41" s="43">
        <v>2.7071759259259257E-2</v>
      </c>
      <c r="E41" s="399"/>
      <c r="F41" s="402"/>
      <c r="G41" s="35">
        <f>IF(H41=I$37,0,IF(H41=$H$6,0,H41))</f>
        <v>2.7071759259259257E-2</v>
      </c>
      <c r="H41" s="35">
        <f t="shared" si="0"/>
        <v>2.7071759259259257E-2</v>
      </c>
      <c r="I41" s="404"/>
      <c r="J41" s="404"/>
      <c r="K41" s="19"/>
    </row>
    <row r="42" spans="1:11" x14ac:dyDescent="0.25">
      <c r="A42" s="67">
        <v>126</v>
      </c>
      <c r="B42" s="21" t="s">
        <v>660</v>
      </c>
      <c r="C42" s="70" t="s">
        <v>216</v>
      </c>
      <c r="D42" s="36">
        <v>3.2974537037037038E-2</v>
      </c>
      <c r="E42" s="397">
        <f>SUM(G42:G46)</f>
        <v>0.12391203703703704</v>
      </c>
      <c r="F42" s="400">
        <v>8</v>
      </c>
      <c r="G42" s="35">
        <f>IF(H42=I$42,0,IF(H42=$H$6,0,H42))</f>
        <v>3.2974537037037038E-2</v>
      </c>
      <c r="H42" s="35">
        <f t="shared" si="0"/>
        <v>3.2974537037037038E-2</v>
      </c>
      <c r="I42" s="403">
        <f>MAX(H42:H46)</f>
        <v>4.1678240740740745E-2</v>
      </c>
      <c r="J42" s="403">
        <f>SUM(H42:H46)-I42</f>
        <v>0.12391203703703704</v>
      </c>
      <c r="K42" s="19"/>
    </row>
    <row r="43" spans="1:11" x14ac:dyDescent="0.25">
      <c r="A43" s="68">
        <v>127</v>
      </c>
      <c r="B43" s="39" t="s">
        <v>56</v>
      </c>
      <c r="C43" s="39" t="s">
        <v>216</v>
      </c>
      <c r="D43" s="40">
        <v>4.1678240740740745E-2</v>
      </c>
      <c r="E43" s="398"/>
      <c r="F43" s="401"/>
      <c r="G43" s="35">
        <f>IF(H43=I$42,0,IF(H43=$H$6,0,H43))</f>
        <v>0</v>
      </c>
      <c r="H43" s="35">
        <f t="shared" si="0"/>
        <v>4.1678240740740745E-2</v>
      </c>
      <c r="I43" s="404"/>
      <c r="J43" s="404"/>
      <c r="K43" s="19"/>
    </row>
    <row r="44" spans="1:11" x14ac:dyDescent="0.25">
      <c r="A44" s="68">
        <v>128</v>
      </c>
      <c r="B44" s="39" t="s">
        <v>855</v>
      </c>
      <c r="C44" s="39" t="s">
        <v>216</v>
      </c>
      <c r="D44" s="40">
        <v>3.771990740740741E-2</v>
      </c>
      <c r="E44" s="398"/>
      <c r="F44" s="401"/>
      <c r="G44" s="35">
        <f>IF(H44=I$42,0,IF(H44=$H$6,0,H44))</f>
        <v>3.771990740740741E-2</v>
      </c>
      <c r="H44" s="35">
        <f t="shared" si="0"/>
        <v>3.771990740740741E-2</v>
      </c>
      <c r="I44" s="404"/>
      <c r="J44" s="404"/>
      <c r="K44" s="19"/>
    </row>
    <row r="45" spans="1:11" x14ac:dyDescent="0.25">
      <c r="A45" s="68">
        <v>129</v>
      </c>
      <c r="B45" s="39" t="s">
        <v>663</v>
      </c>
      <c r="C45" s="39" t="s">
        <v>216</v>
      </c>
      <c r="D45" s="40">
        <v>1.7326388888888888E-2</v>
      </c>
      <c r="E45" s="398"/>
      <c r="F45" s="401"/>
      <c r="G45" s="35">
        <f>IF(H45=I$42,0,IF(H45=$H$6,0,H45))</f>
        <v>1.7326388888888888E-2</v>
      </c>
      <c r="H45" s="35">
        <f t="shared" si="0"/>
        <v>1.7326388888888888E-2</v>
      </c>
      <c r="I45" s="404"/>
      <c r="J45" s="404"/>
      <c r="K45" s="19"/>
    </row>
    <row r="46" spans="1:11" ht="13.8" thickBot="1" x14ac:dyDescent="0.3">
      <c r="A46" s="69">
        <v>130</v>
      </c>
      <c r="B46" s="42" t="s">
        <v>55</v>
      </c>
      <c r="C46" s="58" t="s">
        <v>216</v>
      </c>
      <c r="D46" s="43">
        <v>3.5891203703703703E-2</v>
      </c>
      <c r="E46" s="399"/>
      <c r="F46" s="402"/>
      <c r="G46" s="35">
        <f>IF(H46=I$42,0,IF(H46=$H$6,0,H46))</f>
        <v>3.5891203703703703E-2</v>
      </c>
      <c r="H46" s="35">
        <f t="shared" si="0"/>
        <v>3.5891203703703703E-2</v>
      </c>
      <c r="I46" s="404"/>
      <c r="J46" s="404"/>
      <c r="K46" s="19"/>
    </row>
    <row r="47" spans="1:11" x14ac:dyDescent="0.25">
      <c r="A47" s="67">
        <v>161</v>
      </c>
      <c r="B47" s="21" t="s">
        <v>856</v>
      </c>
      <c r="C47" s="21" t="s">
        <v>613</v>
      </c>
      <c r="D47" s="36">
        <v>4.3483796296296291E-2</v>
      </c>
      <c r="E47" s="397">
        <f>SUM(G47:G51)</f>
        <v>0.13019675925925925</v>
      </c>
      <c r="F47" s="400">
        <v>9</v>
      </c>
      <c r="G47" s="35">
        <f>IF(H47=I$47,0,IF(H47=$H$6,0,H47))</f>
        <v>0</v>
      </c>
      <c r="H47" s="35">
        <f t="shared" si="0"/>
        <v>4.3483796296296291E-2</v>
      </c>
      <c r="I47" s="403">
        <f>MAX(H47:H51)</f>
        <v>4.3483796296296291E-2</v>
      </c>
      <c r="J47" s="403">
        <f>SUM(H47:H51)-I47</f>
        <v>0.13019675925925925</v>
      </c>
      <c r="K47" s="19"/>
    </row>
    <row r="48" spans="1:11" x14ac:dyDescent="0.25">
      <c r="A48" s="68">
        <v>162</v>
      </c>
      <c r="B48" s="39" t="s">
        <v>857</v>
      </c>
      <c r="C48" s="39" t="s">
        <v>613</v>
      </c>
      <c r="D48" s="40">
        <v>3.0474537037037036E-2</v>
      </c>
      <c r="E48" s="398"/>
      <c r="F48" s="401"/>
      <c r="G48" s="35">
        <f>IF(H48=I$47,0,IF(H48=$H$6,0,H48))</f>
        <v>3.0474537037037036E-2</v>
      </c>
      <c r="H48" s="35">
        <f t="shared" si="0"/>
        <v>3.0474537037037036E-2</v>
      </c>
      <c r="I48" s="404"/>
      <c r="J48" s="404"/>
      <c r="K48" s="19"/>
    </row>
    <row r="49" spans="1:11" x14ac:dyDescent="0.25">
      <c r="A49" s="68">
        <v>163</v>
      </c>
      <c r="B49" s="39" t="s">
        <v>858</v>
      </c>
      <c r="C49" s="39" t="s">
        <v>613</v>
      </c>
      <c r="D49" s="40">
        <v>1.4097222222222221E-2</v>
      </c>
      <c r="E49" s="398"/>
      <c r="F49" s="401"/>
      <c r="G49" s="35">
        <f>IF(H49=I$47,0,IF(H49=$H$6,0,H49))</f>
        <v>1.4097222222222221E-2</v>
      </c>
      <c r="H49" s="35">
        <f t="shared" si="0"/>
        <v>1.4097222222222221E-2</v>
      </c>
      <c r="I49" s="404"/>
      <c r="J49" s="404"/>
      <c r="K49" s="19"/>
    </row>
    <row r="50" spans="1:11" x14ac:dyDescent="0.25">
      <c r="A50" s="68">
        <v>164</v>
      </c>
      <c r="B50" s="39" t="s">
        <v>859</v>
      </c>
      <c r="C50" s="39" t="s">
        <v>613</v>
      </c>
      <c r="D50" s="40">
        <v>4.2916666666666665E-2</v>
      </c>
      <c r="E50" s="398"/>
      <c r="F50" s="401"/>
      <c r="G50" s="35">
        <f>IF(H50=I$47,0,IF(H50=$H$6,0,H50))</f>
        <v>4.2916666666666665E-2</v>
      </c>
      <c r="H50" s="35">
        <f t="shared" si="0"/>
        <v>4.2916666666666665E-2</v>
      </c>
      <c r="I50" s="404"/>
      <c r="J50" s="404"/>
      <c r="K50" s="19"/>
    </row>
    <row r="51" spans="1:11" ht="13.8" thickBot="1" x14ac:dyDescent="0.3">
      <c r="A51" s="69">
        <v>165</v>
      </c>
      <c r="B51" s="42" t="s">
        <v>860</v>
      </c>
      <c r="C51" s="42" t="s">
        <v>613</v>
      </c>
      <c r="D51" s="43">
        <v>4.2708333333333327E-2</v>
      </c>
      <c r="E51" s="399"/>
      <c r="F51" s="402"/>
      <c r="G51" s="35">
        <f>IF(H51=I$47,0,IF(H51=$H$6,0,H51))</f>
        <v>4.2708333333333327E-2</v>
      </c>
      <c r="H51" s="35">
        <f t="shared" si="0"/>
        <v>4.2708333333333327E-2</v>
      </c>
      <c r="I51" s="404"/>
      <c r="J51" s="404"/>
      <c r="K51" s="19"/>
    </row>
    <row r="52" spans="1:11" x14ac:dyDescent="0.25">
      <c r="A52" s="67">
        <v>151</v>
      </c>
      <c r="B52" s="21" t="s">
        <v>258</v>
      </c>
      <c r="C52" s="21" t="s">
        <v>226</v>
      </c>
      <c r="D52" s="36">
        <v>5.016203703703704E-2</v>
      </c>
      <c r="E52" s="397">
        <f>SUM(G52:G56)</f>
        <v>0.14500000000000002</v>
      </c>
      <c r="F52" s="400">
        <v>10</v>
      </c>
      <c r="G52" s="35">
        <f>IF(H52=I$52,0,IF(H52=$H$6,0,H52))</f>
        <v>5.016203703703704E-2</v>
      </c>
      <c r="H52" s="35">
        <f t="shared" si="0"/>
        <v>5.016203703703704E-2</v>
      </c>
      <c r="I52" s="403">
        <f>MAX(H52:H56)</f>
        <v>0.10019675925925925</v>
      </c>
      <c r="J52" s="403">
        <f>SUM(H52:H56)-I52</f>
        <v>0.14500000000000002</v>
      </c>
      <c r="K52" s="19"/>
    </row>
    <row r="53" spans="1:11" x14ac:dyDescent="0.25">
      <c r="A53" s="68">
        <v>152</v>
      </c>
      <c r="B53" s="39" t="s">
        <v>254</v>
      </c>
      <c r="C53" s="39" t="s">
        <v>226</v>
      </c>
      <c r="D53" s="40" t="s">
        <v>671</v>
      </c>
      <c r="E53" s="398"/>
      <c r="F53" s="401"/>
      <c r="G53" s="35">
        <f>IF(H53=I$52,0,IF(H53=$H$6,0,H53))</f>
        <v>0</v>
      </c>
      <c r="H53" s="35">
        <f t="shared" si="0"/>
        <v>0.10019675925925925</v>
      </c>
      <c r="I53" s="404"/>
      <c r="J53" s="404"/>
      <c r="K53" s="19"/>
    </row>
    <row r="54" spans="1:11" x14ac:dyDescent="0.25">
      <c r="A54" s="68">
        <v>153</v>
      </c>
      <c r="B54" s="39" t="s">
        <v>255</v>
      </c>
      <c r="C54" s="39" t="s">
        <v>226</v>
      </c>
      <c r="D54" s="40">
        <v>2.2337962962962962E-2</v>
      </c>
      <c r="E54" s="398"/>
      <c r="F54" s="401"/>
      <c r="G54" s="35">
        <f>IF(H54=I$52,0,IF(H54=$H$6,0,H54))</f>
        <v>2.2337962962962962E-2</v>
      </c>
      <c r="H54" s="35">
        <f t="shared" si="0"/>
        <v>2.2337962962962962E-2</v>
      </c>
      <c r="I54" s="404"/>
      <c r="J54" s="404"/>
      <c r="K54" s="19"/>
    </row>
    <row r="55" spans="1:11" x14ac:dyDescent="0.25">
      <c r="A55" s="68">
        <v>154</v>
      </c>
      <c r="B55" s="39" t="s">
        <v>256</v>
      </c>
      <c r="C55" s="39" t="s">
        <v>226</v>
      </c>
      <c r="D55" s="40">
        <v>4.3240740740740739E-2</v>
      </c>
      <c r="E55" s="398"/>
      <c r="F55" s="401"/>
      <c r="G55" s="35">
        <f>IF(H55=I$52,0,IF(H55=$H$6,0,H55))</f>
        <v>4.3240740740740739E-2</v>
      </c>
      <c r="H55" s="35">
        <f t="shared" si="0"/>
        <v>4.3240740740740739E-2</v>
      </c>
      <c r="I55" s="404"/>
      <c r="J55" s="404"/>
      <c r="K55" s="19"/>
    </row>
    <row r="56" spans="1:11" ht="13.8" thickBot="1" x14ac:dyDescent="0.3">
      <c r="A56" s="69">
        <v>155</v>
      </c>
      <c r="B56" s="42" t="s">
        <v>861</v>
      </c>
      <c r="C56" s="42" t="s">
        <v>226</v>
      </c>
      <c r="D56" s="43">
        <v>2.9259259259259259E-2</v>
      </c>
      <c r="E56" s="399"/>
      <c r="F56" s="402"/>
      <c r="G56" s="35">
        <f>IF(H56=I$52,0,IF(H56=$H$6,0,H56))</f>
        <v>2.9259259259259259E-2</v>
      </c>
      <c r="H56" s="35">
        <f t="shared" si="0"/>
        <v>2.9259259259259259E-2</v>
      </c>
      <c r="I56" s="404"/>
      <c r="J56" s="404"/>
      <c r="K56" s="19"/>
    </row>
    <row r="57" spans="1:11" x14ac:dyDescent="0.25">
      <c r="A57" s="67">
        <v>121</v>
      </c>
      <c r="B57" s="21" t="s">
        <v>685</v>
      </c>
      <c r="C57" s="21" t="s">
        <v>683</v>
      </c>
      <c r="D57" s="36">
        <v>2.3090277777777779E-2</v>
      </c>
      <c r="E57" s="397">
        <f>SUM(G57:G61)</f>
        <v>0.15692129629629628</v>
      </c>
      <c r="F57" s="400">
        <v>11</v>
      </c>
      <c r="G57" s="35">
        <f>IF(H57=I$57,0,IF(H57=$H$6,0,H57))</f>
        <v>2.3090277777777779E-2</v>
      </c>
      <c r="H57" s="35">
        <f t="shared" si="0"/>
        <v>2.3090277777777779E-2</v>
      </c>
      <c r="I57" s="403">
        <f>MAX(H57:H61)</f>
        <v>0.10019675925925925</v>
      </c>
      <c r="J57" s="403">
        <f>SUM(H57:H61)-I57</f>
        <v>0.15692129629629631</v>
      </c>
      <c r="K57" s="19"/>
    </row>
    <row r="58" spans="1:11" x14ac:dyDescent="0.25">
      <c r="A58" s="68">
        <v>122</v>
      </c>
      <c r="B58" s="39" t="s">
        <v>687</v>
      </c>
      <c r="C58" s="39" t="s">
        <v>683</v>
      </c>
      <c r="D58" s="40">
        <v>7.4780092592592592E-2</v>
      </c>
      <c r="E58" s="398"/>
      <c r="F58" s="401"/>
      <c r="G58" s="35">
        <f>IF(H58=I$57,0,IF(H58=$H$6,0,H58))</f>
        <v>7.4780092592592592E-2</v>
      </c>
      <c r="H58" s="35">
        <f t="shared" si="0"/>
        <v>7.4780092592592592E-2</v>
      </c>
      <c r="I58" s="404"/>
      <c r="J58" s="404"/>
      <c r="K58" s="19"/>
    </row>
    <row r="59" spans="1:11" x14ac:dyDescent="0.25">
      <c r="A59" s="68">
        <v>123</v>
      </c>
      <c r="B59" s="39"/>
      <c r="C59" s="39"/>
      <c r="D59" s="40"/>
      <c r="E59" s="398"/>
      <c r="F59" s="401"/>
      <c r="G59" s="35">
        <f>IF(H59=I$57,0,IF(H59=$H$6,0,H59))</f>
        <v>0</v>
      </c>
      <c r="H59" s="35">
        <f t="shared" si="0"/>
        <v>0.10019675925925925</v>
      </c>
      <c r="I59" s="404"/>
      <c r="J59" s="404"/>
      <c r="K59" s="19"/>
    </row>
    <row r="60" spans="1:11" x14ac:dyDescent="0.25">
      <c r="A60" s="68">
        <v>124</v>
      </c>
      <c r="B60" s="39" t="s">
        <v>862</v>
      </c>
      <c r="C60" s="39" t="s">
        <v>683</v>
      </c>
      <c r="D60" s="40">
        <v>2.631944444444444E-2</v>
      </c>
      <c r="E60" s="398"/>
      <c r="F60" s="401"/>
      <c r="G60" s="35">
        <f>IF(H60=I$57,0,IF(H60=$H$6,0,H60))</f>
        <v>2.631944444444444E-2</v>
      </c>
      <c r="H60" s="35">
        <f t="shared" si="0"/>
        <v>2.631944444444444E-2</v>
      </c>
      <c r="I60" s="404"/>
      <c r="J60" s="404"/>
      <c r="K60" s="19"/>
    </row>
    <row r="61" spans="1:11" ht="13.8" thickBot="1" x14ac:dyDescent="0.3">
      <c r="A61" s="69">
        <v>125</v>
      </c>
      <c r="B61" s="42" t="s">
        <v>863</v>
      </c>
      <c r="C61" s="42" t="s">
        <v>683</v>
      </c>
      <c r="D61" s="43">
        <v>3.2731481481481479E-2</v>
      </c>
      <c r="E61" s="399"/>
      <c r="F61" s="402"/>
      <c r="G61" s="35">
        <f>IF(H61=I$57,0,IF(H61=$H$6,0,H61))</f>
        <v>3.2731481481481479E-2</v>
      </c>
      <c r="H61" s="35">
        <f t="shared" si="0"/>
        <v>3.2731481481481479E-2</v>
      </c>
      <c r="I61" s="404"/>
      <c r="J61" s="404"/>
      <c r="K61" s="19"/>
    </row>
    <row r="62" spans="1:11" x14ac:dyDescent="0.25">
      <c r="A62" s="67">
        <v>101</v>
      </c>
      <c r="B62" s="21" t="s">
        <v>673</v>
      </c>
      <c r="C62" s="21" t="s">
        <v>864</v>
      </c>
      <c r="D62" s="36">
        <v>2.9629629629629627E-2</v>
      </c>
      <c r="E62" s="397">
        <f>SUM(G62:G66)</f>
        <v>0.15697916666666667</v>
      </c>
      <c r="F62" s="400">
        <v>12</v>
      </c>
      <c r="G62" s="35">
        <f>IF(H62=I$62,0,IF(H62=$H$6,0,H62))</f>
        <v>2.9629629629629627E-2</v>
      </c>
      <c r="H62" s="35">
        <f t="shared" si="0"/>
        <v>2.9629629629629627E-2</v>
      </c>
      <c r="I62" s="403">
        <f>MAX(H62:H66)</f>
        <v>0.10019675925925925</v>
      </c>
      <c r="J62" s="403">
        <f>SUM(H62:H66)-I62</f>
        <v>0.15697916666666667</v>
      </c>
      <c r="K62" s="19"/>
    </row>
    <row r="63" spans="1:11" x14ac:dyDescent="0.25">
      <c r="A63" s="68">
        <v>102</v>
      </c>
      <c r="B63" s="39" t="s">
        <v>865</v>
      </c>
      <c r="C63" s="39" t="s">
        <v>864</v>
      </c>
      <c r="D63" s="40">
        <v>5.3437499999999999E-2</v>
      </c>
      <c r="E63" s="398"/>
      <c r="F63" s="401"/>
      <c r="G63" s="35">
        <f>IF(H63=I$62,0,IF(H63=$H$6,0,H63))</f>
        <v>5.3437499999999999E-2</v>
      </c>
      <c r="H63" s="35">
        <f t="shared" si="0"/>
        <v>5.3437499999999999E-2</v>
      </c>
      <c r="I63" s="404"/>
      <c r="J63" s="404"/>
      <c r="K63" s="19"/>
    </row>
    <row r="64" spans="1:11" x14ac:dyDescent="0.25">
      <c r="A64" s="68">
        <v>103</v>
      </c>
      <c r="B64" s="39" t="s">
        <v>675</v>
      </c>
      <c r="C64" s="39" t="s">
        <v>864</v>
      </c>
      <c r="D64" s="40">
        <v>5.0173611111111106E-2</v>
      </c>
      <c r="E64" s="398"/>
      <c r="F64" s="401"/>
      <c r="G64" s="35">
        <f>IF(H64=I$62,0,IF(H64=$H$6,0,H64))</f>
        <v>5.0173611111111106E-2</v>
      </c>
      <c r="H64" s="35">
        <f t="shared" si="0"/>
        <v>5.0173611111111106E-2</v>
      </c>
      <c r="I64" s="404"/>
      <c r="J64" s="404"/>
      <c r="K64" s="19"/>
    </row>
    <row r="65" spans="1:11" x14ac:dyDescent="0.25">
      <c r="A65" s="68">
        <v>104</v>
      </c>
      <c r="B65" s="39" t="s">
        <v>676</v>
      </c>
      <c r="C65" s="39" t="s">
        <v>864</v>
      </c>
      <c r="D65" s="40">
        <v>2.3738425925925923E-2</v>
      </c>
      <c r="E65" s="398"/>
      <c r="F65" s="401"/>
      <c r="G65" s="35">
        <f>IF(H65=I$62,0,IF(H65=$H$6,0,H65))</f>
        <v>2.3738425925925923E-2</v>
      </c>
      <c r="H65" s="35">
        <f t="shared" si="0"/>
        <v>2.3738425925925923E-2</v>
      </c>
      <c r="I65" s="404"/>
      <c r="J65" s="404"/>
      <c r="K65" s="19"/>
    </row>
    <row r="66" spans="1:11" ht="13.8" thickBot="1" x14ac:dyDescent="0.3">
      <c r="A66" s="69">
        <v>105</v>
      </c>
      <c r="B66" s="42" t="s">
        <v>866</v>
      </c>
      <c r="C66" s="42" t="s">
        <v>864</v>
      </c>
      <c r="D66" s="43" t="s">
        <v>671</v>
      </c>
      <c r="E66" s="399"/>
      <c r="F66" s="402"/>
      <c r="G66" s="35">
        <f>IF(H66=I$62,0,IF(H66=$H$6,0,H66))</f>
        <v>0</v>
      </c>
      <c r="H66" s="35">
        <f t="shared" si="0"/>
        <v>0.10019675925925925</v>
      </c>
      <c r="I66" s="404"/>
      <c r="J66" s="404"/>
      <c r="K66" s="19"/>
    </row>
    <row r="67" spans="1:11" x14ac:dyDescent="0.25">
      <c r="A67" s="67">
        <v>131</v>
      </c>
      <c r="B67" s="21" t="s">
        <v>867</v>
      </c>
      <c r="C67" s="21" t="s">
        <v>149</v>
      </c>
      <c r="D67" s="36">
        <v>4.5613425925925932E-2</v>
      </c>
      <c r="E67" s="397">
        <f>SUM(G67:G71)</f>
        <v>0.20662037037037037</v>
      </c>
      <c r="F67" s="400">
        <v>13</v>
      </c>
      <c r="G67" s="35">
        <f>IF(H67=I$67,0,IF(H67=$H$6,0,H67))</f>
        <v>4.5613425925925932E-2</v>
      </c>
      <c r="H67" s="35">
        <f t="shared" si="0"/>
        <v>4.5613425925925932E-2</v>
      </c>
      <c r="I67" s="403">
        <f>MAX(H67:H71)</f>
        <v>0.10019675925925925</v>
      </c>
      <c r="J67" s="403">
        <f>SUM(H67:H71)-I67</f>
        <v>0.20662037037037034</v>
      </c>
      <c r="K67" s="19"/>
    </row>
    <row r="68" spans="1:11" x14ac:dyDescent="0.25">
      <c r="A68" s="68">
        <v>132</v>
      </c>
      <c r="B68" s="39" t="s">
        <v>868</v>
      </c>
      <c r="C68" s="39" t="s">
        <v>149</v>
      </c>
      <c r="D68" s="40">
        <v>6.236111111111111E-2</v>
      </c>
      <c r="E68" s="398"/>
      <c r="F68" s="401"/>
      <c r="G68" s="35">
        <f>IF(H68=I$67,0,IF(H68=$H$6,0,H68))</f>
        <v>6.236111111111111E-2</v>
      </c>
      <c r="H68" s="35">
        <f t="shared" si="0"/>
        <v>6.236111111111111E-2</v>
      </c>
      <c r="I68" s="404"/>
      <c r="J68" s="404"/>
      <c r="K68" s="19"/>
    </row>
    <row r="69" spans="1:11" x14ac:dyDescent="0.25">
      <c r="A69" s="68">
        <v>133</v>
      </c>
      <c r="B69" s="39"/>
      <c r="C69" s="39"/>
      <c r="D69" s="40"/>
      <c r="E69" s="398"/>
      <c r="F69" s="401"/>
      <c r="G69" s="35">
        <f>IF(H69=I$67,0,IF(H69=$H$6,0,H69))</f>
        <v>0</v>
      </c>
      <c r="H69" s="35">
        <f t="shared" si="0"/>
        <v>0.10019675925925925</v>
      </c>
      <c r="I69" s="404"/>
      <c r="J69" s="404"/>
      <c r="K69" s="19"/>
    </row>
    <row r="70" spans="1:11" x14ac:dyDescent="0.25">
      <c r="A70" s="68">
        <v>134</v>
      </c>
      <c r="B70" s="39" t="s">
        <v>869</v>
      </c>
      <c r="C70" s="39" t="s">
        <v>149</v>
      </c>
      <c r="D70" s="40">
        <v>6.234953703703703E-2</v>
      </c>
      <c r="E70" s="398"/>
      <c r="F70" s="401"/>
      <c r="G70" s="35">
        <f>IF(H70=I$67,0,IF(H70=$H$6,0,H70))</f>
        <v>6.234953703703703E-2</v>
      </c>
      <c r="H70" s="35">
        <f t="shared" si="0"/>
        <v>6.234953703703703E-2</v>
      </c>
      <c r="I70" s="404"/>
      <c r="J70" s="404"/>
      <c r="K70" s="19"/>
    </row>
    <row r="71" spans="1:11" ht="13.8" thickBot="1" x14ac:dyDescent="0.3">
      <c r="A71" s="69">
        <v>135</v>
      </c>
      <c r="B71" s="42" t="s">
        <v>870</v>
      </c>
      <c r="C71" s="42" t="s">
        <v>149</v>
      </c>
      <c r="D71" s="43">
        <v>3.6296296296296292E-2</v>
      </c>
      <c r="E71" s="399"/>
      <c r="F71" s="402"/>
      <c r="G71" s="35">
        <f>IF(H71=I$67,0,IF(H71=$H$6,0,H71))</f>
        <v>3.6296296296296292E-2</v>
      </c>
      <c r="H71" s="35">
        <f t="shared" ref="H71:H106" si="1">IF($D71="diskv",$H$6,IF($D71="",$H$6,$D71))</f>
        <v>3.6296296296296292E-2</v>
      </c>
      <c r="I71" s="404"/>
      <c r="J71" s="404"/>
      <c r="K71" s="19"/>
    </row>
    <row r="72" spans="1:11" x14ac:dyDescent="0.25">
      <c r="A72" s="67">
        <v>171</v>
      </c>
      <c r="B72" s="21" t="s">
        <v>721</v>
      </c>
      <c r="C72" s="39" t="s">
        <v>871</v>
      </c>
      <c r="D72" s="36">
        <v>5.4375E-2</v>
      </c>
      <c r="E72" s="397">
        <f>SUM(G72:G76)</f>
        <v>0.20873842592592592</v>
      </c>
      <c r="F72" s="400">
        <v>14</v>
      </c>
      <c r="G72" s="35">
        <f>IF(H72=I$72,0,IF(H72=$H$6,0,H72))</f>
        <v>5.4375E-2</v>
      </c>
      <c r="H72" s="35">
        <f t="shared" si="1"/>
        <v>5.4375E-2</v>
      </c>
      <c r="I72" s="403">
        <f>MAX(H72:H76)</f>
        <v>0.10019675925925925</v>
      </c>
      <c r="J72" s="403">
        <f>SUM(H72:H76)-I72</f>
        <v>0.20873842592592595</v>
      </c>
      <c r="K72" s="19"/>
    </row>
    <row r="73" spans="1:11" x14ac:dyDescent="0.25">
      <c r="A73" s="68">
        <v>172</v>
      </c>
      <c r="B73" s="39" t="s">
        <v>722</v>
      </c>
      <c r="C73" s="39" t="s">
        <v>871</v>
      </c>
      <c r="D73" s="40">
        <v>4.5659722222222227E-2</v>
      </c>
      <c r="E73" s="398"/>
      <c r="F73" s="401"/>
      <c r="G73" s="35">
        <f>IF(H73=I$72,0,IF(H73=$H$6,0,H73))</f>
        <v>4.5659722222222227E-2</v>
      </c>
      <c r="H73" s="35">
        <f t="shared" si="1"/>
        <v>4.5659722222222227E-2</v>
      </c>
      <c r="I73" s="404"/>
      <c r="J73" s="404"/>
      <c r="K73" s="19"/>
    </row>
    <row r="74" spans="1:11" x14ac:dyDescent="0.25">
      <c r="A74" s="68">
        <v>173</v>
      </c>
      <c r="B74" s="39" t="s">
        <v>720</v>
      </c>
      <c r="C74" s="39" t="s">
        <v>871</v>
      </c>
      <c r="D74" s="40">
        <v>5.6261574074074068E-2</v>
      </c>
      <c r="E74" s="398"/>
      <c r="F74" s="401"/>
      <c r="G74" s="35">
        <f>IF(H74=I$72,0,IF(H74=$H$6,0,H74))</f>
        <v>5.6261574074074068E-2</v>
      </c>
      <c r="H74" s="35">
        <f t="shared" si="1"/>
        <v>5.6261574074074068E-2</v>
      </c>
      <c r="I74" s="404"/>
      <c r="J74" s="404"/>
      <c r="K74" s="19"/>
    </row>
    <row r="75" spans="1:11" x14ac:dyDescent="0.25">
      <c r="A75" s="68">
        <v>174</v>
      </c>
      <c r="B75" s="39" t="s">
        <v>719</v>
      </c>
      <c r="C75" s="39" t="s">
        <v>871</v>
      </c>
      <c r="D75" s="40" t="s">
        <v>671</v>
      </c>
      <c r="E75" s="398"/>
      <c r="F75" s="401"/>
      <c r="G75" s="35">
        <f>IF(H75=I$72,0,IF(H75=$H$6,0,H75))</f>
        <v>0</v>
      </c>
      <c r="H75" s="35">
        <f t="shared" si="1"/>
        <v>0.10019675925925925</v>
      </c>
      <c r="I75" s="404"/>
      <c r="J75" s="404"/>
      <c r="K75" s="19"/>
    </row>
    <row r="76" spans="1:11" ht="13.8" thickBot="1" x14ac:dyDescent="0.3">
      <c r="A76" s="69">
        <v>175</v>
      </c>
      <c r="B76" s="42" t="s">
        <v>872</v>
      </c>
      <c r="C76" s="39" t="s">
        <v>871</v>
      </c>
      <c r="D76" s="43">
        <v>5.244212962962963E-2</v>
      </c>
      <c r="E76" s="399"/>
      <c r="F76" s="402"/>
      <c r="G76" s="35">
        <f>IF(H76=I$72,0,IF(H76=$H$6,0,H76))</f>
        <v>5.244212962962963E-2</v>
      </c>
      <c r="H76" s="35">
        <f t="shared" si="1"/>
        <v>5.244212962962963E-2</v>
      </c>
      <c r="I76" s="404"/>
      <c r="J76" s="404"/>
      <c r="K76" s="19"/>
    </row>
    <row r="77" spans="1:11" x14ac:dyDescent="0.25">
      <c r="A77" s="67">
        <v>176</v>
      </c>
      <c r="B77" s="21" t="s">
        <v>873</v>
      </c>
      <c r="C77" s="70" t="s">
        <v>874</v>
      </c>
      <c r="D77" s="36">
        <v>8.0844907407407407E-2</v>
      </c>
      <c r="E77" s="397">
        <f>SUM(G77:G81)</f>
        <v>0.22043981481481481</v>
      </c>
      <c r="F77" s="400">
        <v>15</v>
      </c>
      <c r="G77" s="35">
        <f>IF(H77=I$77,0,IF(H77=$H$6,0,H77))</f>
        <v>0</v>
      </c>
      <c r="H77" s="35">
        <f t="shared" si="1"/>
        <v>8.0844907407407407E-2</v>
      </c>
      <c r="I77" s="403">
        <f>MAX(H77:H81)</f>
        <v>8.0844907407407407E-2</v>
      </c>
      <c r="J77" s="403">
        <f>SUM(H77:H81)-I77</f>
        <v>0.22043981481481484</v>
      </c>
      <c r="K77" s="19"/>
    </row>
    <row r="78" spans="1:11" x14ac:dyDescent="0.25">
      <c r="A78" s="68">
        <v>177</v>
      </c>
      <c r="B78" s="39" t="s">
        <v>724</v>
      </c>
      <c r="C78" s="39" t="s">
        <v>874</v>
      </c>
      <c r="D78" s="40">
        <v>5.3993055555555558E-2</v>
      </c>
      <c r="E78" s="398"/>
      <c r="F78" s="401"/>
      <c r="G78" s="35">
        <f>IF(H78=I$77,0,IF(H78=$H$6,0,H78))</f>
        <v>5.3993055555555558E-2</v>
      </c>
      <c r="H78" s="35">
        <f t="shared" si="1"/>
        <v>5.3993055555555558E-2</v>
      </c>
      <c r="I78" s="404"/>
      <c r="J78" s="404"/>
      <c r="K78" s="19"/>
    </row>
    <row r="79" spans="1:11" x14ac:dyDescent="0.25">
      <c r="A79" s="68">
        <v>178</v>
      </c>
      <c r="B79" s="39" t="s">
        <v>295</v>
      </c>
      <c r="C79" s="39" t="s">
        <v>874</v>
      </c>
      <c r="D79" s="40">
        <v>5.9594907407407409E-2</v>
      </c>
      <c r="E79" s="398"/>
      <c r="F79" s="401"/>
      <c r="G79" s="35">
        <f>IF(H79=I$77,0,IF(H79=$H$6,0,H79))</f>
        <v>5.9594907407407409E-2</v>
      </c>
      <c r="H79" s="35">
        <f t="shared" si="1"/>
        <v>5.9594907407407409E-2</v>
      </c>
      <c r="I79" s="404"/>
      <c r="J79" s="404"/>
      <c r="K79" s="19"/>
    </row>
    <row r="80" spans="1:11" x14ac:dyDescent="0.25">
      <c r="A80" s="68">
        <v>179</v>
      </c>
      <c r="B80" s="39" t="s">
        <v>726</v>
      </c>
      <c r="C80" s="39" t="s">
        <v>874</v>
      </c>
      <c r="D80" s="40">
        <v>5.4398148148148147E-2</v>
      </c>
      <c r="E80" s="398"/>
      <c r="F80" s="401"/>
      <c r="G80" s="35">
        <f>IF(H80=I$77,0,IF(H80=$H$6,0,H80))</f>
        <v>5.4398148148148147E-2</v>
      </c>
      <c r="H80" s="35">
        <f t="shared" si="1"/>
        <v>5.4398148148148147E-2</v>
      </c>
      <c r="I80" s="404"/>
      <c r="J80" s="404"/>
      <c r="K80" s="19"/>
    </row>
    <row r="81" spans="1:11" ht="13.8" thickBot="1" x14ac:dyDescent="0.3">
      <c r="A81" s="69">
        <v>180</v>
      </c>
      <c r="B81" s="42" t="s">
        <v>291</v>
      </c>
      <c r="C81" s="58" t="s">
        <v>874</v>
      </c>
      <c r="D81" s="43">
        <v>5.2453703703703704E-2</v>
      </c>
      <c r="E81" s="399"/>
      <c r="F81" s="402"/>
      <c r="G81" s="35">
        <f>IF(H81=I$77,0,IF(H81=$H$6,0,H81))</f>
        <v>5.2453703703703704E-2</v>
      </c>
      <c r="H81" s="35">
        <f t="shared" si="1"/>
        <v>5.2453703703703704E-2</v>
      </c>
      <c r="I81" s="404"/>
      <c r="J81" s="404"/>
      <c r="K81" s="19"/>
    </row>
    <row r="82" spans="1:11" x14ac:dyDescent="0.25">
      <c r="A82" s="67">
        <v>116</v>
      </c>
      <c r="B82" s="21" t="s">
        <v>875</v>
      </c>
      <c r="C82" s="21" t="s">
        <v>222</v>
      </c>
      <c r="D82" s="36">
        <v>6.9386574074074073E-2</v>
      </c>
      <c r="E82" s="397">
        <f>SUM(G82:G86)</f>
        <v>0.22394675925925925</v>
      </c>
      <c r="F82" s="400">
        <v>16</v>
      </c>
      <c r="G82" s="35">
        <f>IF(H82=I$82,0,IF(H82=$H$6,0,H82))</f>
        <v>6.9386574074074073E-2</v>
      </c>
      <c r="H82" s="35">
        <f t="shared" si="1"/>
        <v>6.9386574074074073E-2</v>
      </c>
      <c r="I82" s="403">
        <f>MAX(H82:H86)</f>
        <v>8.7326388888888884E-2</v>
      </c>
      <c r="J82" s="403">
        <f>SUM(H82:H86)-I82</f>
        <v>0.22394675925925922</v>
      </c>
      <c r="K82" s="19"/>
    </row>
    <row r="83" spans="1:11" x14ac:dyDescent="0.25">
      <c r="A83" s="68">
        <v>117</v>
      </c>
      <c r="B83" s="39" t="s">
        <v>701</v>
      </c>
      <c r="C83" s="39" t="s">
        <v>222</v>
      </c>
      <c r="D83" s="40">
        <v>4.0312499999999994E-2</v>
      </c>
      <c r="E83" s="398"/>
      <c r="F83" s="401"/>
      <c r="G83" s="35">
        <f>IF(H83=I$82,0,IF(H83=$H$6,0,H83))</f>
        <v>4.0312499999999994E-2</v>
      </c>
      <c r="H83" s="35">
        <f t="shared" si="1"/>
        <v>4.0312499999999994E-2</v>
      </c>
      <c r="I83" s="404"/>
      <c r="J83" s="404"/>
      <c r="K83" s="19"/>
    </row>
    <row r="84" spans="1:11" x14ac:dyDescent="0.25">
      <c r="A84" s="68">
        <v>118</v>
      </c>
      <c r="B84" s="39" t="s">
        <v>703</v>
      </c>
      <c r="C84" s="39" t="s">
        <v>222</v>
      </c>
      <c r="D84" s="40">
        <v>5.7118055555555554E-2</v>
      </c>
      <c r="E84" s="398"/>
      <c r="F84" s="401"/>
      <c r="G84" s="35">
        <f>IF(H84=I$82,0,IF(H84=$H$6,0,H84))</f>
        <v>5.7118055555555554E-2</v>
      </c>
      <c r="H84" s="35">
        <f t="shared" si="1"/>
        <v>5.7118055555555554E-2</v>
      </c>
      <c r="I84" s="404"/>
      <c r="J84" s="404"/>
      <c r="K84" s="19"/>
    </row>
    <row r="85" spans="1:11" x14ac:dyDescent="0.25">
      <c r="A85" s="68">
        <v>119</v>
      </c>
      <c r="B85" s="39" t="s">
        <v>702</v>
      </c>
      <c r="C85" s="39" t="s">
        <v>222</v>
      </c>
      <c r="D85" s="40">
        <v>8.7326388888888884E-2</v>
      </c>
      <c r="E85" s="398"/>
      <c r="F85" s="401"/>
      <c r="G85" s="35">
        <f>IF(H85=I$82,0,IF(H85=$H$6,0,H85))</f>
        <v>0</v>
      </c>
      <c r="H85" s="35">
        <f t="shared" si="1"/>
        <v>8.7326388888888884E-2</v>
      </c>
      <c r="I85" s="404"/>
      <c r="J85" s="404"/>
      <c r="K85" s="19"/>
    </row>
    <row r="86" spans="1:11" ht="13.8" thickBot="1" x14ac:dyDescent="0.3">
      <c r="A86" s="69">
        <v>120</v>
      </c>
      <c r="B86" s="42" t="s">
        <v>704</v>
      </c>
      <c r="C86" s="42" t="s">
        <v>222</v>
      </c>
      <c r="D86" s="43">
        <v>5.7129629629629634E-2</v>
      </c>
      <c r="E86" s="399"/>
      <c r="F86" s="402"/>
      <c r="G86" s="35">
        <f>IF(H86=I$82,0,IF(H86=$H$6,0,H86))</f>
        <v>5.7129629629629634E-2</v>
      </c>
      <c r="H86" s="35">
        <f t="shared" si="1"/>
        <v>5.7129629629629634E-2</v>
      </c>
      <c r="I86" s="404"/>
      <c r="J86" s="404"/>
      <c r="K86" s="19"/>
    </row>
    <row r="87" spans="1:11" x14ac:dyDescent="0.25">
      <c r="A87" s="67">
        <v>156</v>
      </c>
      <c r="B87" s="21" t="s">
        <v>733</v>
      </c>
      <c r="C87" s="21" t="s">
        <v>731</v>
      </c>
      <c r="D87" s="36">
        <v>6.8425925925925932E-2</v>
      </c>
      <c r="E87" s="397">
        <f>SUM(G87:G91)</f>
        <v>0.2783796296296297</v>
      </c>
      <c r="F87" s="400">
        <v>17</v>
      </c>
      <c r="G87" s="35">
        <f>IF(H87=I$87,0,IF(H87=$H$6,0,H87))</f>
        <v>6.8425925925925932E-2</v>
      </c>
      <c r="H87" s="35">
        <f t="shared" si="1"/>
        <v>6.8425925925925932E-2</v>
      </c>
      <c r="I87" s="403">
        <f>MAX(H87:H91)</f>
        <v>0.10019675925925925</v>
      </c>
      <c r="J87" s="403">
        <f>SUM(H87:H91)-I87</f>
        <v>0.2783796296296297</v>
      </c>
      <c r="K87" s="19"/>
    </row>
    <row r="88" spans="1:11" x14ac:dyDescent="0.25">
      <c r="A88" s="68">
        <v>157</v>
      </c>
      <c r="B88" s="39" t="s">
        <v>62</v>
      </c>
      <c r="C88" s="39" t="s">
        <v>731</v>
      </c>
      <c r="D88" s="40">
        <v>6.9618055555555558E-2</v>
      </c>
      <c r="E88" s="398"/>
      <c r="F88" s="401"/>
      <c r="G88" s="35">
        <f>IF(H88=I$87,0,IF(H88=$H$6,0,H88))</f>
        <v>6.9618055555555558E-2</v>
      </c>
      <c r="H88" s="35">
        <f t="shared" si="1"/>
        <v>6.9618055555555558E-2</v>
      </c>
      <c r="I88" s="404"/>
      <c r="J88" s="404"/>
      <c r="K88" s="19"/>
    </row>
    <row r="89" spans="1:11" x14ac:dyDescent="0.25">
      <c r="A89" s="68">
        <v>158</v>
      </c>
      <c r="B89" s="39" t="s">
        <v>59</v>
      </c>
      <c r="C89" s="39" t="s">
        <v>731</v>
      </c>
      <c r="D89" s="40">
        <v>7.2476851851851862E-2</v>
      </c>
      <c r="E89" s="398"/>
      <c r="F89" s="401"/>
      <c r="G89" s="35">
        <f>IF(H89=I$87,0,IF(H89=$H$6,0,H89))</f>
        <v>7.2476851851851862E-2</v>
      </c>
      <c r="H89" s="35">
        <f t="shared" si="1"/>
        <v>7.2476851851851862E-2</v>
      </c>
      <c r="I89" s="404"/>
      <c r="J89" s="404"/>
      <c r="K89" s="19"/>
    </row>
    <row r="90" spans="1:11" x14ac:dyDescent="0.25">
      <c r="A90" s="68">
        <v>159</v>
      </c>
      <c r="B90" s="39" t="s">
        <v>61</v>
      </c>
      <c r="C90" s="39" t="s">
        <v>731</v>
      </c>
      <c r="D90" s="40">
        <v>6.7858796296296306E-2</v>
      </c>
      <c r="E90" s="398"/>
      <c r="F90" s="401"/>
      <c r="G90" s="35">
        <f>IF(H90=I$87,0,IF(H90=$H$6,0,H90))</f>
        <v>6.7858796296296306E-2</v>
      </c>
      <c r="H90" s="35">
        <f t="shared" si="1"/>
        <v>6.7858796296296306E-2</v>
      </c>
      <c r="I90" s="404"/>
      <c r="J90" s="404"/>
      <c r="K90" s="19"/>
    </row>
    <row r="91" spans="1:11" ht="13.8" thickBot="1" x14ac:dyDescent="0.3">
      <c r="A91" s="69"/>
      <c r="B91" s="42"/>
      <c r="C91" s="42"/>
      <c r="D91" s="43"/>
      <c r="E91" s="399"/>
      <c r="F91" s="402"/>
      <c r="G91" s="35">
        <f>IF(H91=I$87,0,IF(H91=$H$6,0,H91))</f>
        <v>0</v>
      </c>
      <c r="H91" s="35">
        <f t="shared" si="1"/>
        <v>0.10019675925925925</v>
      </c>
      <c r="I91" s="404"/>
      <c r="J91" s="404"/>
      <c r="K91" s="19"/>
    </row>
    <row r="92" spans="1:11" x14ac:dyDescent="0.25">
      <c r="A92" s="67">
        <v>106</v>
      </c>
      <c r="B92" s="21" t="s">
        <v>876</v>
      </c>
      <c r="C92" s="21" t="s">
        <v>877</v>
      </c>
      <c r="D92" s="36">
        <v>5.6516203703703714E-2</v>
      </c>
      <c r="E92" s="397">
        <f>SUM(G92:G96)</f>
        <v>0.15376157407407409</v>
      </c>
      <c r="F92" s="400">
        <v>18</v>
      </c>
      <c r="G92" s="35">
        <f>IF(H92=I$92,0,IF(H92=$H$6,0,H92))</f>
        <v>5.6516203703703714E-2</v>
      </c>
      <c r="H92" s="35">
        <f t="shared" si="1"/>
        <v>5.6516203703703714E-2</v>
      </c>
      <c r="I92" s="403">
        <f>MAX(H92:H96)</f>
        <v>0.10019675925925925</v>
      </c>
      <c r="J92" s="403">
        <f>SUM(H92:H96)-I92</f>
        <v>0.25395833333333334</v>
      </c>
      <c r="K92" s="19"/>
    </row>
    <row r="93" spans="1:11" x14ac:dyDescent="0.25">
      <c r="A93" s="68">
        <v>107</v>
      </c>
      <c r="B93" s="39"/>
      <c r="C93" s="39"/>
      <c r="D93" s="40"/>
      <c r="E93" s="398"/>
      <c r="F93" s="401"/>
      <c r="G93" s="35">
        <f>IF(H93=I$92,0,IF(H93=$H$6,0,H93))</f>
        <v>0</v>
      </c>
      <c r="H93" s="35">
        <f t="shared" si="1"/>
        <v>0.10019675925925925</v>
      </c>
      <c r="I93" s="404"/>
      <c r="J93" s="404"/>
      <c r="K93" s="19"/>
    </row>
    <row r="94" spans="1:11" x14ac:dyDescent="0.25">
      <c r="A94" s="68">
        <v>108</v>
      </c>
      <c r="B94" s="39" t="s">
        <v>878</v>
      </c>
      <c r="C94" s="39" t="s">
        <v>877</v>
      </c>
      <c r="D94" s="40">
        <v>6.2824074074074074E-2</v>
      </c>
      <c r="E94" s="398"/>
      <c r="F94" s="401"/>
      <c r="G94" s="35">
        <f>IF(H94=I$92,0,IF(H94=$H$6,0,H94))</f>
        <v>6.2824074074074074E-2</v>
      </c>
      <c r="H94" s="35">
        <f t="shared" si="1"/>
        <v>6.2824074074074074E-2</v>
      </c>
      <c r="I94" s="404"/>
      <c r="J94" s="404"/>
      <c r="K94" s="19"/>
    </row>
    <row r="95" spans="1:11" x14ac:dyDescent="0.25">
      <c r="A95" s="68">
        <v>109</v>
      </c>
      <c r="B95" s="39" t="s">
        <v>879</v>
      </c>
      <c r="C95" s="39" t="s">
        <v>877</v>
      </c>
      <c r="D95" s="40">
        <v>3.4421296296296297E-2</v>
      </c>
      <c r="E95" s="398"/>
      <c r="F95" s="401"/>
      <c r="G95" s="35">
        <f>IF(H95=I$92,0,IF(H95=$H$6,0,H95))</f>
        <v>3.4421296296296297E-2</v>
      </c>
      <c r="H95" s="35">
        <f t="shared" si="1"/>
        <v>3.4421296296296297E-2</v>
      </c>
      <c r="I95" s="404"/>
      <c r="J95" s="404"/>
      <c r="K95" s="19"/>
    </row>
    <row r="96" spans="1:11" ht="13.8" thickBot="1" x14ac:dyDescent="0.3">
      <c r="A96" s="69">
        <v>110</v>
      </c>
      <c r="B96" s="42"/>
      <c r="C96" s="42"/>
      <c r="D96" s="43"/>
      <c r="E96" s="399"/>
      <c r="F96" s="402"/>
      <c r="G96" s="35">
        <f>IF(H96=I$92,0,IF(H96=$H$6,0,H96))</f>
        <v>0</v>
      </c>
      <c r="H96" s="35">
        <f t="shared" si="1"/>
        <v>0.10019675925925925</v>
      </c>
      <c r="I96" s="404"/>
      <c r="J96" s="404"/>
      <c r="K96" s="19"/>
    </row>
    <row r="97" spans="1:11" x14ac:dyDescent="0.25">
      <c r="A97" s="67">
        <v>186</v>
      </c>
      <c r="B97" s="21" t="s">
        <v>880</v>
      </c>
      <c r="C97" s="21" t="s">
        <v>224</v>
      </c>
      <c r="D97" s="36" t="s">
        <v>671</v>
      </c>
      <c r="E97" s="397">
        <f>SUM(G97:G101)</f>
        <v>0.10895833333333332</v>
      </c>
      <c r="F97" s="400">
        <v>19</v>
      </c>
      <c r="G97" s="35">
        <f>IF(H97=I$97,0,IF(H97=$H$6,0,H97))</f>
        <v>0</v>
      </c>
      <c r="H97" s="35">
        <f t="shared" si="1"/>
        <v>0.10019675925925925</v>
      </c>
      <c r="I97" s="403">
        <f>MAX(H97:H101)</f>
        <v>0.10019675925925925</v>
      </c>
      <c r="J97" s="403">
        <f>SUM(H97:H101)-I97</f>
        <v>0.30935185185185182</v>
      </c>
      <c r="K97" s="19"/>
    </row>
    <row r="98" spans="1:11" x14ac:dyDescent="0.25">
      <c r="A98" s="68">
        <v>187</v>
      </c>
      <c r="B98" s="39" t="s">
        <v>92</v>
      </c>
      <c r="C98" s="39" t="s">
        <v>224</v>
      </c>
      <c r="D98" s="40">
        <v>5.6805555555555554E-2</v>
      </c>
      <c r="E98" s="398"/>
      <c r="F98" s="401"/>
      <c r="G98" s="35">
        <f>IF(H98=I$97,0,IF(H98=$H$6,0,H98))</f>
        <v>5.6805555555555554E-2</v>
      </c>
      <c r="H98" s="35">
        <f t="shared" si="1"/>
        <v>5.6805555555555554E-2</v>
      </c>
      <c r="I98" s="404"/>
      <c r="J98" s="404"/>
      <c r="K98" s="19"/>
    </row>
    <row r="99" spans="1:11" x14ac:dyDescent="0.25">
      <c r="A99" s="68">
        <v>188</v>
      </c>
      <c r="B99" s="39" t="s">
        <v>881</v>
      </c>
      <c r="C99" s="39" t="s">
        <v>224</v>
      </c>
      <c r="D99" s="40">
        <v>5.215277777777777E-2</v>
      </c>
      <c r="E99" s="398"/>
      <c r="F99" s="401"/>
      <c r="G99" s="35">
        <f>IF(H99=I$97,0,IF(H99=$H$6,0,H99))</f>
        <v>5.215277777777777E-2</v>
      </c>
      <c r="H99" s="35">
        <f t="shared" si="1"/>
        <v>5.215277777777777E-2</v>
      </c>
      <c r="I99" s="404"/>
      <c r="J99" s="404"/>
      <c r="K99" s="19"/>
    </row>
    <row r="100" spans="1:11" x14ac:dyDescent="0.25">
      <c r="A100" s="68">
        <v>189</v>
      </c>
      <c r="B100" s="39" t="s">
        <v>882</v>
      </c>
      <c r="C100" s="39" t="s">
        <v>224</v>
      </c>
      <c r="D100" s="40" t="s">
        <v>671</v>
      </c>
      <c r="E100" s="398"/>
      <c r="F100" s="401"/>
      <c r="G100" s="35">
        <f>IF(H100=I$97,0,IF(H100=$H$6,0,H100))</f>
        <v>0</v>
      </c>
      <c r="H100" s="35">
        <f t="shared" si="1"/>
        <v>0.10019675925925925</v>
      </c>
      <c r="I100" s="404"/>
      <c r="J100" s="404"/>
      <c r="K100" s="19"/>
    </row>
    <row r="101" spans="1:11" ht="13.8" thickBot="1" x14ac:dyDescent="0.3">
      <c r="A101" s="69"/>
      <c r="B101" s="42"/>
      <c r="C101" s="42"/>
      <c r="D101" s="43"/>
      <c r="E101" s="399"/>
      <c r="F101" s="402"/>
      <c r="G101" s="35">
        <f>IF(H101=I$97,0,IF(H101=$H$6,0,H101))</f>
        <v>0</v>
      </c>
      <c r="H101" s="35">
        <f t="shared" si="1"/>
        <v>0.10019675925925925</v>
      </c>
      <c r="I101" s="404"/>
      <c r="J101" s="404"/>
      <c r="K101" s="19"/>
    </row>
    <row r="102" spans="1:11" x14ac:dyDescent="0.25">
      <c r="A102" s="67">
        <v>136</v>
      </c>
      <c r="B102" s="21" t="s">
        <v>883</v>
      </c>
      <c r="C102" s="21" t="s">
        <v>227</v>
      </c>
      <c r="D102" s="36" t="s">
        <v>671</v>
      </c>
      <c r="E102" s="397">
        <f>SUM(G102:G106)</f>
        <v>9.9849537037037028E-2</v>
      </c>
      <c r="F102" s="400">
        <v>20</v>
      </c>
      <c r="G102" s="35">
        <f>IF(H102=I$102,0,IF(H102=$H$6,0,H102))</f>
        <v>0</v>
      </c>
      <c r="H102" s="35">
        <f t="shared" si="1"/>
        <v>0.10019675925925925</v>
      </c>
      <c r="I102" s="403">
        <f>MAX(H102:H106)</f>
        <v>0.10019675925925925</v>
      </c>
      <c r="J102" s="403">
        <f>SUM(H102:H106)-I102</f>
        <v>0.40043981481481478</v>
      </c>
      <c r="K102" s="19"/>
    </row>
    <row r="103" spans="1:11" x14ac:dyDescent="0.25">
      <c r="A103" s="68">
        <v>137</v>
      </c>
      <c r="B103" s="39" t="s">
        <v>884</v>
      </c>
      <c r="C103" s="58" t="s">
        <v>227</v>
      </c>
      <c r="D103" s="40">
        <v>9.9849537037037028E-2</v>
      </c>
      <c r="E103" s="398"/>
      <c r="F103" s="401"/>
      <c r="G103" s="35">
        <f>IF(H103=I$102,0,IF(H103=$H$6,0,H103))</f>
        <v>9.9849537037037028E-2</v>
      </c>
      <c r="H103" s="35">
        <f t="shared" si="1"/>
        <v>9.9849537037037028E-2</v>
      </c>
      <c r="I103" s="404"/>
      <c r="J103" s="404"/>
      <c r="K103" s="19"/>
    </row>
    <row r="104" spans="1:11" x14ac:dyDescent="0.25">
      <c r="A104" s="68">
        <v>138</v>
      </c>
      <c r="B104" s="39"/>
      <c r="C104" s="58"/>
      <c r="D104" s="40"/>
      <c r="E104" s="398"/>
      <c r="F104" s="401"/>
      <c r="G104" s="35">
        <f>IF(H104=I$102,0,IF(H104=$H$6,0,H104))</f>
        <v>0</v>
      </c>
      <c r="H104" s="35">
        <f t="shared" si="1"/>
        <v>0.10019675925925925</v>
      </c>
      <c r="I104" s="404"/>
      <c r="J104" s="404"/>
      <c r="K104" s="19"/>
    </row>
    <row r="105" spans="1:11" x14ac:dyDescent="0.25">
      <c r="A105" s="68">
        <v>139</v>
      </c>
      <c r="B105" s="39" t="s">
        <v>885</v>
      </c>
      <c r="C105" s="58" t="s">
        <v>227</v>
      </c>
      <c r="D105" s="40" t="s">
        <v>671</v>
      </c>
      <c r="E105" s="398"/>
      <c r="F105" s="401"/>
      <c r="G105" s="35">
        <f>IF(H105=I$102,0,IF(H105=$H$6,0,H105))</f>
        <v>0</v>
      </c>
      <c r="H105" s="35">
        <f t="shared" si="1"/>
        <v>0.10019675925925925</v>
      </c>
      <c r="I105" s="404"/>
      <c r="J105" s="404"/>
      <c r="K105" s="19"/>
    </row>
    <row r="106" spans="1:11" ht="13.8" thickBot="1" x14ac:dyDescent="0.3">
      <c r="A106" s="69">
        <v>140</v>
      </c>
      <c r="B106" s="42" t="s">
        <v>886</v>
      </c>
      <c r="C106" s="71" t="s">
        <v>227</v>
      </c>
      <c r="D106" s="43" t="s">
        <v>671</v>
      </c>
      <c r="E106" s="399"/>
      <c r="F106" s="402"/>
      <c r="G106" s="35">
        <f>IF(H106=I$102,0,IF(H106=$H$6,0,H106))</f>
        <v>0</v>
      </c>
      <c r="H106" s="35">
        <f t="shared" si="1"/>
        <v>0.10019675925925925</v>
      </c>
      <c r="I106" s="404"/>
      <c r="J106" s="404"/>
      <c r="K106" s="19"/>
    </row>
    <row r="109" spans="1:11" x14ac:dyDescent="0.25">
      <c r="B109" s="22" t="s">
        <v>834</v>
      </c>
      <c r="C109" s="27" t="s">
        <v>230</v>
      </c>
    </row>
    <row r="110" spans="1:11" ht="13.8" thickBot="1" x14ac:dyDescent="0.3">
      <c r="B110" s="22" t="s">
        <v>835</v>
      </c>
    </row>
    <row r="111" spans="1:11" ht="13.8" thickBot="1" x14ac:dyDescent="0.3">
      <c r="A111" s="63" t="s">
        <v>635</v>
      </c>
      <c r="B111" s="64" t="s">
        <v>208</v>
      </c>
      <c r="C111" s="64" t="s">
        <v>636</v>
      </c>
      <c r="D111" s="65" t="s">
        <v>204</v>
      </c>
      <c r="E111" s="66" t="s">
        <v>637</v>
      </c>
      <c r="F111" s="37" t="s">
        <v>206</v>
      </c>
      <c r="G111" s="33"/>
      <c r="H111" s="34">
        <f>MAX(D112:D206)+I111</f>
        <v>8.711805555555556E-2</v>
      </c>
      <c r="I111" s="35">
        <v>3.4722222222222224E-4</v>
      </c>
      <c r="J111" s="18"/>
      <c r="K111" s="19"/>
    </row>
    <row r="112" spans="1:11" x14ac:dyDescent="0.25">
      <c r="A112" s="67">
        <v>11</v>
      </c>
      <c r="B112" s="21" t="s">
        <v>751</v>
      </c>
      <c r="C112" s="21" t="s">
        <v>214</v>
      </c>
      <c r="D112" s="36">
        <v>1.8518518518518521E-2</v>
      </c>
      <c r="E112" s="397">
        <v>7.7881944444444448E-2</v>
      </c>
      <c r="F112" s="400">
        <v>1</v>
      </c>
      <c r="G112" s="35">
        <f>IF(H112=I$7,0,IF(H112=$H$6,0,H112))</f>
        <v>1.8518518518518521E-2</v>
      </c>
      <c r="H112" s="35">
        <f>IF($D112="diskv",$H$6,IF($D112="",$H$6,$D112))</f>
        <v>1.8518518518518521E-2</v>
      </c>
      <c r="I112" s="403">
        <f>MAX(H112:H116)</f>
        <v>5.545138888888889E-2</v>
      </c>
      <c r="J112" s="403">
        <f>SUM(H112:H116)-I112</f>
        <v>7.7881944444444462E-2</v>
      </c>
      <c r="K112" s="19"/>
    </row>
    <row r="113" spans="1:11" x14ac:dyDescent="0.25">
      <c r="A113" s="68">
        <v>12</v>
      </c>
      <c r="B113" s="39" t="s">
        <v>887</v>
      </c>
      <c r="C113" s="39" t="s">
        <v>214</v>
      </c>
      <c r="D113" s="40">
        <v>1.7291666666666667E-2</v>
      </c>
      <c r="E113" s="398"/>
      <c r="F113" s="401"/>
      <c r="G113" s="35">
        <f>IF(H113=I$7,0,IF(H113=$H$6,0,H113))</f>
        <v>1.7291666666666667E-2</v>
      </c>
      <c r="H113" s="35">
        <f t="shared" ref="H113:H176" si="2">IF($D113="diskv",$H$6,IF($D113="",$H$6,$D113))</f>
        <v>1.7291666666666667E-2</v>
      </c>
      <c r="I113" s="404"/>
      <c r="J113" s="404"/>
      <c r="K113" s="19"/>
    </row>
    <row r="114" spans="1:11" x14ac:dyDescent="0.25">
      <c r="A114" s="68">
        <v>13</v>
      </c>
      <c r="B114" s="39" t="s">
        <v>888</v>
      </c>
      <c r="C114" s="39" t="s">
        <v>214</v>
      </c>
      <c r="D114" s="40">
        <v>2.0555555555555556E-2</v>
      </c>
      <c r="E114" s="398"/>
      <c r="F114" s="401"/>
      <c r="G114" s="35">
        <f>IF(H114=I$7,0,IF(H114=$H$6,0,H114))</f>
        <v>2.0555555555555556E-2</v>
      </c>
      <c r="H114" s="35">
        <f t="shared" si="2"/>
        <v>2.0555555555555556E-2</v>
      </c>
      <c r="I114" s="404"/>
      <c r="J114" s="404"/>
      <c r="K114" s="19"/>
    </row>
    <row r="115" spans="1:11" x14ac:dyDescent="0.25">
      <c r="A115" s="68">
        <v>14</v>
      </c>
      <c r="B115" s="39" t="s">
        <v>156</v>
      </c>
      <c r="C115" s="39" t="s">
        <v>214</v>
      </c>
      <c r="D115" s="40">
        <v>5.545138888888889E-2</v>
      </c>
      <c r="E115" s="398"/>
      <c r="F115" s="401"/>
      <c r="G115" s="35">
        <f>IF(H115=I$7,0,IF(H115=$H$6,0,H115))</f>
        <v>5.545138888888889E-2</v>
      </c>
      <c r="H115" s="35">
        <f t="shared" si="2"/>
        <v>5.545138888888889E-2</v>
      </c>
      <c r="I115" s="404"/>
      <c r="J115" s="404"/>
      <c r="K115" s="19"/>
    </row>
    <row r="116" spans="1:11" ht="13.8" thickBot="1" x14ac:dyDescent="0.3">
      <c r="A116" s="69">
        <v>15</v>
      </c>
      <c r="B116" s="42" t="s">
        <v>155</v>
      </c>
      <c r="C116" s="42" t="s">
        <v>214</v>
      </c>
      <c r="D116" s="43">
        <v>2.1516203703703704E-2</v>
      </c>
      <c r="E116" s="399"/>
      <c r="F116" s="402"/>
      <c r="G116" s="35">
        <f>IF(H116=I$7,0,IF(H116=$H$6,0,H116))</f>
        <v>2.1516203703703704E-2</v>
      </c>
      <c r="H116" s="35">
        <f t="shared" si="2"/>
        <v>2.1516203703703704E-2</v>
      </c>
      <c r="I116" s="404"/>
      <c r="J116" s="404"/>
      <c r="K116" s="19"/>
    </row>
    <row r="117" spans="1:11" x14ac:dyDescent="0.25">
      <c r="A117" s="67">
        <v>31</v>
      </c>
      <c r="B117" s="21" t="s">
        <v>889</v>
      </c>
      <c r="C117" s="21" t="s">
        <v>216</v>
      </c>
      <c r="D117" s="36">
        <v>2.3865740740740743E-2</v>
      </c>
      <c r="E117" s="397">
        <v>7.9421296296296295E-2</v>
      </c>
      <c r="F117" s="400">
        <v>2</v>
      </c>
      <c r="G117" s="35">
        <f>IF(H117=I$12,0,IF(H117=$H$6,0,H117))</f>
        <v>2.3865740740740743E-2</v>
      </c>
      <c r="H117" s="35">
        <f t="shared" si="2"/>
        <v>2.3865740740740743E-2</v>
      </c>
      <c r="I117" s="403">
        <f>MAX(H117:H121)</f>
        <v>2.8703703703703703E-2</v>
      </c>
      <c r="J117" s="403">
        <f>SUM(H117:H121)-I117</f>
        <v>7.9421296296296295E-2</v>
      </c>
      <c r="K117" s="19"/>
    </row>
    <row r="118" spans="1:11" x14ac:dyDescent="0.25">
      <c r="A118" s="68">
        <v>32</v>
      </c>
      <c r="B118" s="39" t="s">
        <v>110</v>
      </c>
      <c r="C118" s="39" t="s">
        <v>216</v>
      </c>
      <c r="D118" s="40">
        <v>2.164351851851852E-2</v>
      </c>
      <c r="E118" s="398"/>
      <c r="F118" s="401"/>
      <c r="G118" s="35">
        <f>IF(H118=I$12,0,IF(H118=$H$6,0,H118))</f>
        <v>2.164351851851852E-2</v>
      </c>
      <c r="H118" s="35">
        <f>IF($D118="diskv",$H$6,IF($D118="",$H$6,$D118))</f>
        <v>2.164351851851852E-2</v>
      </c>
      <c r="I118" s="404"/>
      <c r="J118" s="404"/>
      <c r="K118" s="19"/>
    </row>
    <row r="119" spans="1:11" x14ac:dyDescent="0.25">
      <c r="A119" s="68">
        <v>33</v>
      </c>
      <c r="B119" s="39" t="s">
        <v>303</v>
      </c>
      <c r="C119" s="39" t="s">
        <v>216</v>
      </c>
      <c r="D119" s="40">
        <v>2.8703703703703703E-2</v>
      </c>
      <c r="E119" s="398"/>
      <c r="F119" s="401"/>
      <c r="G119" s="35">
        <f>IF(H119=I$12,0,IF(H119=$H$6,0,H119))</f>
        <v>2.8703703703703703E-2</v>
      </c>
      <c r="H119" s="35">
        <f>IF($D119="diskv",$H$6,IF($D119="",$H$6,$D119))</f>
        <v>2.8703703703703703E-2</v>
      </c>
      <c r="I119" s="404"/>
      <c r="J119" s="404"/>
      <c r="K119" s="19"/>
    </row>
    <row r="120" spans="1:11" x14ac:dyDescent="0.25">
      <c r="A120" s="68">
        <v>34</v>
      </c>
      <c r="B120" s="39" t="s">
        <v>109</v>
      </c>
      <c r="C120" s="39" t="s">
        <v>216</v>
      </c>
      <c r="D120" s="40">
        <v>1.6620370370370372E-2</v>
      </c>
      <c r="E120" s="398"/>
      <c r="F120" s="401"/>
      <c r="G120" s="35">
        <f>IF(H120=I$12,0,IF(H120=$H$6,0,H120))</f>
        <v>1.6620370370370372E-2</v>
      </c>
      <c r="H120" s="35">
        <f t="shared" si="2"/>
        <v>1.6620370370370372E-2</v>
      </c>
      <c r="I120" s="404"/>
      <c r="J120" s="404"/>
      <c r="K120" s="19"/>
    </row>
    <row r="121" spans="1:11" ht="13.8" thickBot="1" x14ac:dyDescent="0.3">
      <c r="A121" s="69">
        <v>35</v>
      </c>
      <c r="B121" s="42" t="s">
        <v>111</v>
      </c>
      <c r="C121" s="42" t="s">
        <v>216</v>
      </c>
      <c r="D121" s="43">
        <v>1.7291666666666667E-2</v>
      </c>
      <c r="E121" s="399"/>
      <c r="F121" s="402"/>
      <c r="G121" s="35">
        <f>IF(H121=I$12,0,IF(H121=$H$6,0,H121))</f>
        <v>1.7291666666666667E-2</v>
      </c>
      <c r="H121" s="35">
        <f t="shared" si="2"/>
        <v>1.7291666666666667E-2</v>
      </c>
      <c r="I121" s="404"/>
      <c r="J121" s="404"/>
      <c r="K121" s="19"/>
    </row>
    <row r="122" spans="1:11" x14ac:dyDescent="0.25">
      <c r="A122" s="67">
        <v>56</v>
      </c>
      <c r="B122" s="21" t="s">
        <v>116</v>
      </c>
      <c r="C122" s="21" t="s">
        <v>226</v>
      </c>
      <c r="D122" s="36">
        <v>2.0150462962962964E-2</v>
      </c>
      <c r="E122" s="397">
        <v>8.3101851851851857E-2</v>
      </c>
      <c r="F122" s="400">
        <v>3</v>
      </c>
      <c r="G122" s="35">
        <f>IF(H122=I$17,0,IF(H122=$H$6,0,H122))</f>
        <v>2.0150462962962964E-2</v>
      </c>
      <c r="H122" s="35">
        <f t="shared" si="2"/>
        <v>2.0150462962962964E-2</v>
      </c>
      <c r="I122" s="403">
        <f>MAX(H122:H126)</f>
        <v>3.5636574074074077E-2</v>
      </c>
      <c r="J122" s="403">
        <f>SUM(H122:H126)-I122</f>
        <v>8.3101851851851843E-2</v>
      </c>
      <c r="K122" s="19"/>
    </row>
    <row r="123" spans="1:11" x14ac:dyDescent="0.25">
      <c r="A123" s="68">
        <v>57</v>
      </c>
      <c r="B123" s="39" t="s">
        <v>114</v>
      </c>
      <c r="C123" s="39" t="s">
        <v>226</v>
      </c>
      <c r="D123" s="40">
        <v>2.0208333333333335E-2</v>
      </c>
      <c r="E123" s="398"/>
      <c r="F123" s="401"/>
      <c r="G123" s="35">
        <f>IF(H123=I$17,0,IF(H123=$H$6,0,H123))</f>
        <v>2.0208333333333335E-2</v>
      </c>
      <c r="H123" s="35">
        <f t="shared" si="2"/>
        <v>2.0208333333333335E-2</v>
      </c>
      <c r="I123" s="404"/>
      <c r="J123" s="404"/>
      <c r="K123" s="19"/>
    </row>
    <row r="124" spans="1:11" x14ac:dyDescent="0.25">
      <c r="A124" s="68">
        <v>58</v>
      </c>
      <c r="B124" s="39" t="s">
        <v>115</v>
      </c>
      <c r="C124" s="39" t="s">
        <v>226</v>
      </c>
      <c r="D124" s="40">
        <v>2.2465277777777778E-2</v>
      </c>
      <c r="E124" s="398"/>
      <c r="F124" s="401"/>
      <c r="G124" s="35">
        <f>IF(H124=I$17,0,IF(H124=$H$6,0,H124))</f>
        <v>2.2465277777777778E-2</v>
      </c>
      <c r="H124" s="35">
        <f t="shared" si="2"/>
        <v>2.2465277777777778E-2</v>
      </c>
      <c r="I124" s="404"/>
      <c r="J124" s="404"/>
      <c r="K124" s="19"/>
    </row>
    <row r="125" spans="1:11" x14ac:dyDescent="0.25">
      <c r="A125" s="68">
        <v>59</v>
      </c>
      <c r="B125" s="39" t="s">
        <v>753</v>
      </c>
      <c r="C125" s="39" t="s">
        <v>226</v>
      </c>
      <c r="D125" s="40">
        <v>2.0277777777777777E-2</v>
      </c>
      <c r="E125" s="398"/>
      <c r="F125" s="401"/>
      <c r="G125" s="35">
        <f>IF(H125=I$17,0,IF(H125=$H$6,0,H125))</f>
        <v>2.0277777777777777E-2</v>
      </c>
      <c r="H125" s="35">
        <f t="shared" si="2"/>
        <v>2.0277777777777777E-2</v>
      </c>
      <c r="I125" s="404"/>
      <c r="J125" s="404"/>
      <c r="K125" s="19"/>
    </row>
    <row r="126" spans="1:11" ht="13.8" thickBot="1" x14ac:dyDescent="0.3">
      <c r="A126" s="69">
        <v>60</v>
      </c>
      <c r="B126" s="42" t="s">
        <v>117</v>
      </c>
      <c r="C126" s="42" t="s">
        <v>226</v>
      </c>
      <c r="D126" s="43">
        <v>3.5636574074074077E-2</v>
      </c>
      <c r="E126" s="399"/>
      <c r="F126" s="402"/>
      <c r="G126" s="35">
        <f>IF(H126=I$17,0,IF(H126=$H$6,0,H126))</f>
        <v>3.5636574074074077E-2</v>
      </c>
      <c r="H126" s="35">
        <f t="shared" si="2"/>
        <v>3.5636574074074077E-2</v>
      </c>
      <c r="I126" s="404"/>
      <c r="J126" s="404"/>
      <c r="K126" s="19"/>
    </row>
    <row r="127" spans="1:11" x14ac:dyDescent="0.25">
      <c r="A127" s="67">
        <v>16</v>
      </c>
      <c r="B127" s="21" t="s">
        <v>297</v>
      </c>
      <c r="C127" s="21" t="s">
        <v>225</v>
      </c>
      <c r="D127" s="36">
        <v>2.4594907407407409E-2</v>
      </c>
      <c r="E127" s="397">
        <v>8.3275462962962968E-2</v>
      </c>
      <c r="F127" s="400">
        <v>4</v>
      </c>
      <c r="G127" s="35">
        <f>IF(H127=I$22,0,IF(H127=$H$6,0,H127))</f>
        <v>2.4594907407407409E-2</v>
      </c>
      <c r="H127" s="35">
        <f t="shared" si="2"/>
        <v>2.4594907407407409E-2</v>
      </c>
      <c r="I127" s="403">
        <f>MAX(H127:H131)</f>
        <v>2.7118055555555552E-2</v>
      </c>
      <c r="J127" s="403">
        <f>SUM(H127:H131)-I127</f>
        <v>8.3275462962962968E-2</v>
      </c>
      <c r="K127" s="19"/>
    </row>
    <row r="128" spans="1:11" x14ac:dyDescent="0.25">
      <c r="A128" s="68">
        <v>17</v>
      </c>
      <c r="B128" s="39" t="s">
        <v>108</v>
      </c>
      <c r="C128" s="39" t="s">
        <v>225</v>
      </c>
      <c r="D128" s="40">
        <v>2.0231481481481482E-2</v>
      </c>
      <c r="E128" s="398"/>
      <c r="F128" s="401"/>
      <c r="G128" s="35">
        <f>IF(H128=I$22,0,IF(H128=$H$6,0,H128))</f>
        <v>2.0231481481481482E-2</v>
      </c>
      <c r="H128" s="35">
        <f t="shared" si="2"/>
        <v>2.0231481481481482E-2</v>
      </c>
      <c r="I128" s="404"/>
      <c r="J128" s="404"/>
      <c r="K128" s="19"/>
    </row>
    <row r="129" spans="1:11" x14ac:dyDescent="0.25">
      <c r="A129" s="68">
        <v>18</v>
      </c>
      <c r="B129" s="39" t="s">
        <v>106</v>
      </c>
      <c r="C129" s="39" t="s">
        <v>225</v>
      </c>
      <c r="D129" s="40">
        <v>2.0324074074074074E-2</v>
      </c>
      <c r="E129" s="398"/>
      <c r="F129" s="401"/>
      <c r="G129" s="35">
        <f>IF(H129=I$22,0,IF(H129=$H$6,0,H129))</f>
        <v>2.0324074074074074E-2</v>
      </c>
      <c r="H129" s="35">
        <f t="shared" si="2"/>
        <v>2.0324074074074074E-2</v>
      </c>
      <c r="I129" s="404"/>
      <c r="J129" s="404"/>
      <c r="K129" s="19"/>
    </row>
    <row r="130" spans="1:11" x14ac:dyDescent="0.25">
      <c r="A130" s="68">
        <v>19</v>
      </c>
      <c r="B130" s="39" t="s">
        <v>102</v>
      </c>
      <c r="C130" s="39" t="s">
        <v>225</v>
      </c>
      <c r="D130" s="40">
        <v>1.8124999999999999E-2</v>
      </c>
      <c r="E130" s="398"/>
      <c r="F130" s="401"/>
      <c r="G130" s="35">
        <f>IF(H130=I$22,0,IF(H130=$H$6,0,H130))</f>
        <v>1.8124999999999999E-2</v>
      </c>
      <c r="H130" s="35">
        <f t="shared" si="2"/>
        <v>1.8124999999999999E-2</v>
      </c>
      <c r="I130" s="404"/>
      <c r="J130" s="404"/>
      <c r="K130" s="19"/>
    </row>
    <row r="131" spans="1:11" ht="13.8" thickBot="1" x14ac:dyDescent="0.3">
      <c r="A131" s="69">
        <v>20</v>
      </c>
      <c r="B131" s="42" t="s">
        <v>298</v>
      </c>
      <c r="C131" s="42" t="s">
        <v>225</v>
      </c>
      <c r="D131" s="43">
        <v>2.7118055555555552E-2</v>
      </c>
      <c r="E131" s="399"/>
      <c r="F131" s="402"/>
      <c r="G131" s="35">
        <f>IF(H131=I$22,0,IF(H131=$H$6,0,H131))</f>
        <v>2.7118055555555552E-2</v>
      </c>
      <c r="H131" s="35">
        <f t="shared" si="2"/>
        <v>2.7118055555555552E-2</v>
      </c>
      <c r="I131" s="404"/>
      <c r="J131" s="404"/>
      <c r="K131" s="19"/>
    </row>
    <row r="132" spans="1:11" x14ac:dyDescent="0.25">
      <c r="A132" s="67">
        <v>51</v>
      </c>
      <c r="B132" s="21" t="s">
        <v>890</v>
      </c>
      <c r="C132" s="21" t="s">
        <v>891</v>
      </c>
      <c r="D132" s="36">
        <v>2.359953703703704E-2</v>
      </c>
      <c r="E132" s="397">
        <v>8.8506944444444444E-2</v>
      </c>
      <c r="F132" s="400">
        <v>5</v>
      </c>
      <c r="G132" s="35">
        <f>IF(H132=I$27,0,IF(H132=$H$6,0,H132))</f>
        <v>2.359953703703704E-2</v>
      </c>
      <c r="H132" s="35">
        <f t="shared" si="2"/>
        <v>2.359953703703704E-2</v>
      </c>
      <c r="I132" s="403">
        <f>MAX(H132:H136)</f>
        <v>0.10019675925925925</v>
      </c>
      <c r="J132" s="403">
        <f>SUM(H132:H136)-I132</f>
        <v>8.850694444444443E-2</v>
      </c>
      <c r="K132" s="19"/>
    </row>
    <row r="133" spans="1:11" x14ac:dyDescent="0.25">
      <c r="A133" s="68">
        <v>52</v>
      </c>
      <c r="B133" s="39"/>
      <c r="C133" s="39"/>
      <c r="D133" s="40"/>
      <c r="E133" s="398"/>
      <c r="F133" s="401"/>
      <c r="G133" s="35">
        <f>IF(H133=I$27,0,IF(H133=$H$6,0,H133))</f>
        <v>0</v>
      </c>
      <c r="H133" s="35">
        <f t="shared" si="2"/>
        <v>0.10019675925925925</v>
      </c>
      <c r="I133" s="404"/>
      <c r="J133" s="404"/>
      <c r="K133" s="19"/>
    </row>
    <row r="134" spans="1:11" x14ac:dyDescent="0.25">
      <c r="A134" s="68">
        <v>53</v>
      </c>
      <c r="B134" s="39" t="s">
        <v>892</v>
      </c>
      <c r="C134" s="39" t="s">
        <v>891</v>
      </c>
      <c r="D134" s="40">
        <v>1.7407407407407406E-2</v>
      </c>
      <c r="E134" s="398"/>
      <c r="F134" s="401"/>
      <c r="G134" s="35">
        <f>IF(H134=I$27,0,IF(H134=$H$6,0,H134))</f>
        <v>1.7407407407407406E-2</v>
      </c>
      <c r="H134" s="35">
        <f t="shared" si="2"/>
        <v>1.7407407407407406E-2</v>
      </c>
      <c r="I134" s="404"/>
      <c r="J134" s="404"/>
      <c r="K134" s="19"/>
    </row>
    <row r="135" spans="1:11" x14ac:dyDescent="0.25">
      <c r="A135" s="68">
        <v>54</v>
      </c>
      <c r="B135" s="39" t="s">
        <v>893</v>
      </c>
      <c r="C135" s="39" t="s">
        <v>891</v>
      </c>
      <c r="D135" s="40">
        <v>2.3530092592592592E-2</v>
      </c>
      <c r="E135" s="398"/>
      <c r="F135" s="401"/>
      <c r="G135" s="35">
        <f>IF(H135=I$27,0,IF(H135=$H$6,0,H135))</f>
        <v>2.3530092592592592E-2</v>
      </c>
      <c r="H135" s="35">
        <f t="shared" si="2"/>
        <v>2.3530092592592592E-2</v>
      </c>
      <c r="I135" s="404"/>
      <c r="J135" s="404"/>
      <c r="K135" s="19"/>
    </row>
    <row r="136" spans="1:11" ht="13.8" thickBot="1" x14ac:dyDescent="0.3">
      <c r="A136" s="69">
        <v>55</v>
      </c>
      <c r="B136" s="42" t="s">
        <v>894</v>
      </c>
      <c r="C136" s="42" t="s">
        <v>891</v>
      </c>
      <c r="D136" s="43">
        <v>2.3969907407407409E-2</v>
      </c>
      <c r="E136" s="399"/>
      <c r="F136" s="402"/>
      <c r="G136" s="35">
        <f>IF(H136=I$27,0,IF(H136=$H$6,0,H136))</f>
        <v>2.3969907407407409E-2</v>
      </c>
      <c r="H136" s="35">
        <f t="shared" si="2"/>
        <v>2.3969907407407409E-2</v>
      </c>
      <c r="I136" s="404"/>
      <c r="J136" s="404"/>
      <c r="K136" s="19"/>
    </row>
    <row r="137" spans="1:11" x14ac:dyDescent="0.25">
      <c r="A137" s="67">
        <v>71</v>
      </c>
      <c r="B137" s="21" t="s">
        <v>895</v>
      </c>
      <c r="C137" s="21" t="s">
        <v>838</v>
      </c>
      <c r="D137" s="36">
        <v>3.6203703703703703E-2</v>
      </c>
      <c r="E137" s="397">
        <v>8.9432870370370357E-2</v>
      </c>
      <c r="F137" s="400">
        <v>6</v>
      </c>
      <c r="G137" s="35">
        <f>IF(H137=I$32,0,IF(H137=$H$6,0,H137))</f>
        <v>3.6203703703703703E-2</v>
      </c>
      <c r="H137" s="35">
        <f t="shared" si="2"/>
        <v>3.6203703703703703E-2</v>
      </c>
      <c r="I137" s="403">
        <f>MAX(H137:H141)</f>
        <v>4.9618055555555561E-2</v>
      </c>
      <c r="J137" s="403">
        <f>SUM(H137:H141)-I137</f>
        <v>8.9432870370370371E-2</v>
      </c>
      <c r="K137" s="19"/>
    </row>
    <row r="138" spans="1:11" x14ac:dyDescent="0.25">
      <c r="A138" s="68">
        <v>72</v>
      </c>
      <c r="B138" s="39" t="s">
        <v>738</v>
      </c>
      <c r="C138" s="39" t="s">
        <v>838</v>
      </c>
      <c r="D138" s="40">
        <v>1.5706018518518518E-2</v>
      </c>
      <c r="E138" s="398"/>
      <c r="F138" s="401"/>
      <c r="G138" s="35">
        <f>IF(H138=I$32,0,IF(H138=$H$6,0,H138))</f>
        <v>1.5706018518518518E-2</v>
      </c>
      <c r="H138" s="35">
        <f t="shared" si="2"/>
        <v>1.5706018518518518E-2</v>
      </c>
      <c r="I138" s="404"/>
      <c r="J138" s="404"/>
      <c r="K138" s="19"/>
    </row>
    <row r="139" spans="1:11" x14ac:dyDescent="0.25">
      <c r="A139" s="68">
        <v>73</v>
      </c>
      <c r="B139" s="39" t="s">
        <v>135</v>
      </c>
      <c r="C139" s="39" t="s">
        <v>838</v>
      </c>
      <c r="D139" s="40">
        <v>2.0555555555555556E-2</v>
      </c>
      <c r="E139" s="398"/>
      <c r="F139" s="401"/>
      <c r="G139" s="35">
        <f>IF(H139=I$32,0,IF(H139=$H$6,0,H139))</f>
        <v>2.0555555555555556E-2</v>
      </c>
      <c r="H139" s="35">
        <f t="shared" si="2"/>
        <v>2.0555555555555556E-2</v>
      </c>
      <c r="I139" s="404"/>
      <c r="J139" s="404"/>
      <c r="K139" s="19"/>
    </row>
    <row r="140" spans="1:11" x14ac:dyDescent="0.25">
      <c r="A140" s="68">
        <v>74</v>
      </c>
      <c r="B140" s="39" t="s">
        <v>896</v>
      </c>
      <c r="C140" s="39" t="s">
        <v>838</v>
      </c>
      <c r="D140" s="40">
        <v>4.9618055555555561E-2</v>
      </c>
      <c r="E140" s="398"/>
      <c r="F140" s="401"/>
      <c r="G140" s="35">
        <f>IF(H140=I$32,0,IF(H140=$H$6,0,H140))</f>
        <v>4.9618055555555561E-2</v>
      </c>
      <c r="H140" s="35">
        <f t="shared" si="2"/>
        <v>4.9618055555555561E-2</v>
      </c>
      <c r="I140" s="404"/>
      <c r="J140" s="404"/>
      <c r="K140" s="19"/>
    </row>
    <row r="141" spans="1:11" ht="13.8" thickBot="1" x14ac:dyDescent="0.3">
      <c r="A141" s="69">
        <v>75</v>
      </c>
      <c r="B141" s="42" t="s">
        <v>737</v>
      </c>
      <c r="C141" s="42" t="s">
        <v>838</v>
      </c>
      <c r="D141" s="43">
        <v>1.6967592592592593E-2</v>
      </c>
      <c r="E141" s="399"/>
      <c r="F141" s="402"/>
      <c r="G141" s="35">
        <f>IF(H141=I$32,0,IF(H141=$H$6,0,H141))</f>
        <v>1.6967592592592593E-2</v>
      </c>
      <c r="H141" s="35">
        <f t="shared" si="2"/>
        <v>1.6967592592592593E-2</v>
      </c>
      <c r="I141" s="404"/>
      <c r="J141" s="404"/>
      <c r="K141" s="19"/>
    </row>
    <row r="142" spans="1:11" x14ac:dyDescent="0.25">
      <c r="A142" s="67">
        <v>86</v>
      </c>
      <c r="B142" s="21" t="s">
        <v>770</v>
      </c>
      <c r="C142" s="21" t="s">
        <v>849</v>
      </c>
      <c r="D142" s="36">
        <v>2.6493055555555558E-2</v>
      </c>
      <c r="E142" s="397">
        <v>0.10532407407407407</v>
      </c>
      <c r="F142" s="400">
        <v>7</v>
      </c>
      <c r="G142" s="35">
        <f>IF(H142=I$37,0,IF(H142=$H$6,0,H142))</f>
        <v>2.6493055555555558E-2</v>
      </c>
      <c r="H142" s="35">
        <f t="shared" si="2"/>
        <v>2.6493055555555558E-2</v>
      </c>
      <c r="I142" s="403">
        <f>MAX(H142:H146)</f>
        <v>0.10019675925925925</v>
      </c>
      <c r="J142" s="403">
        <f>SUM(H142:H146)-I142</f>
        <v>0.10532407407407407</v>
      </c>
      <c r="K142" s="19"/>
    </row>
    <row r="143" spans="1:11" x14ac:dyDescent="0.25">
      <c r="A143" s="68">
        <v>87</v>
      </c>
      <c r="B143" s="39" t="s">
        <v>897</v>
      </c>
      <c r="C143" s="39" t="s">
        <v>849</v>
      </c>
      <c r="D143" s="40" t="s">
        <v>671</v>
      </c>
      <c r="E143" s="398"/>
      <c r="F143" s="401"/>
      <c r="G143" s="35">
        <f>IF(H143=I$37,0,IF(H143=$H$6,0,H143))</f>
        <v>0</v>
      </c>
      <c r="H143" s="35">
        <f t="shared" si="2"/>
        <v>0.10019675925925925</v>
      </c>
      <c r="I143" s="404"/>
      <c r="J143" s="404"/>
      <c r="K143" s="19"/>
    </row>
    <row r="144" spans="1:11" x14ac:dyDescent="0.25">
      <c r="A144" s="68">
        <v>88</v>
      </c>
      <c r="B144" s="39" t="s">
        <v>765</v>
      </c>
      <c r="C144" s="39" t="s">
        <v>849</v>
      </c>
      <c r="D144" s="40">
        <v>2.613425925925926E-2</v>
      </c>
      <c r="E144" s="398"/>
      <c r="F144" s="401"/>
      <c r="G144" s="35">
        <f>IF(H144=I$37,0,IF(H144=$H$6,0,H144))</f>
        <v>2.613425925925926E-2</v>
      </c>
      <c r="H144" s="35">
        <f t="shared" si="2"/>
        <v>2.613425925925926E-2</v>
      </c>
      <c r="I144" s="404"/>
      <c r="J144" s="404"/>
      <c r="K144" s="19"/>
    </row>
    <row r="145" spans="1:11" x14ac:dyDescent="0.25">
      <c r="A145" s="68">
        <v>89</v>
      </c>
      <c r="B145" s="39" t="s">
        <v>769</v>
      </c>
      <c r="C145" s="39" t="s">
        <v>849</v>
      </c>
      <c r="D145" s="40">
        <v>2.6550925925925926E-2</v>
      </c>
      <c r="E145" s="398"/>
      <c r="F145" s="401"/>
      <c r="G145" s="35">
        <f>IF(H145=I$37,0,IF(H145=$H$6,0,H145))</f>
        <v>2.6550925925925926E-2</v>
      </c>
      <c r="H145" s="35">
        <f t="shared" si="2"/>
        <v>2.6550925925925926E-2</v>
      </c>
      <c r="I145" s="404"/>
      <c r="J145" s="404"/>
      <c r="K145" s="19"/>
    </row>
    <row r="146" spans="1:11" ht="13.8" thickBot="1" x14ac:dyDescent="0.3">
      <c r="A146" s="69">
        <v>90</v>
      </c>
      <c r="B146" s="42" t="s">
        <v>767</v>
      </c>
      <c r="C146" s="42" t="s">
        <v>849</v>
      </c>
      <c r="D146" s="43">
        <v>2.614583333333333E-2</v>
      </c>
      <c r="E146" s="399"/>
      <c r="F146" s="402"/>
      <c r="G146" s="35">
        <f>IF(H146=I$37,0,IF(H146=$H$6,0,H146))</f>
        <v>2.614583333333333E-2</v>
      </c>
      <c r="H146" s="35">
        <f t="shared" si="2"/>
        <v>2.614583333333333E-2</v>
      </c>
      <c r="I146" s="404"/>
      <c r="J146" s="404"/>
      <c r="K146" s="19"/>
    </row>
    <row r="147" spans="1:11" x14ac:dyDescent="0.25">
      <c r="A147" s="67">
        <v>1</v>
      </c>
      <c r="B147" s="21" t="s">
        <v>898</v>
      </c>
      <c r="C147" s="21" t="s">
        <v>899</v>
      </c>
      <c r="D147" s="36">
        <v>2.1157407407407406E-2</v>
      </c>
      <c r="E147" s="397">
        <v>0.10692129629629631</v>
      </c>
      <c r="F147" s="400">
        <v>8</v>
      </c>
      <c r="G147" s="35">
        <f>IF(H147=I$42,0,IF(H147=$H$6,0,H147))</f>
        <v>2.1157407407407406E-2</v>
      </c>
      <c r="H147" s="35">
        <f t="shared" si="2"/>
        <v>2.1157407407407406E-2</v>
      </c>
      <c r="I147" s="403">
        <f>MAX(H147:H151)</f>
        <v>0.10019675925925925</v>
      </c>
      <c r="J147" s="403">
        <f>SUM(H147:H151)-I147</f>
        <v>0.10692129629629629</v>
      </c>
      <c r="K147" s="19"/>
    </row>
    <row r="148" spans="1:11" x14ac:dyDescent="0.25">
      <c r="A148" s="68">
        <v>2</v>
      </c>
      <c r="B148" s="39" t="s">
        <v>900</v>
      </c>
      <c r="C148" s="39" t="s">
        <v>899</v>
      </c>
      <c r="D148" s="40" t="s">
        <v>671</v>
      </c>
      <c r="E148" s="398"/>
      <c r="F148" s="401"/>
      <c r="G148" s="35">
        <f>IF(H148=I$42,0,IF(H148=$H$6,0,H148))</f>
        <v>0</v>
      </c>
      <c r="H148" s="35">
        <f t="shared" si="2"/>
        <v>0.10019675925925925</v>
      </c>
      <c r="I148" s="404"/>
      <c r="J148" s="404"/>
      <c r="K148" s="19"/>
    </row>
    <row r="149" spans="1:11" x14ac:dyDescent="0.25">
      <c r="A149" s="68">
        <v>3</v>
      </c>
      <c r="B149" s="39" t="s">
        <v>901</v>
      </c>
      <c r="C149" s="39" t="s">
        <v>899</v>
      </c>
      <c r="D149" s="40">
        <v>4.3275462962962967E-2</v>
      </c>
      <c r="E149" s="398"/>
      <c r="F149" s="401"/>
      <c r="G149" s="35">
        <f>IF(H149=I$42,0,IF(H149=$H$6,0,H149))</f>
        <v>4.3275462962962967E-2</v>
      </c>
      <c r="H149" s="35">
        <f t="shared" si="2"/>
        <v>4.3275462962962967E-2</v>
      </c>
      <c r="I149" s="404"/>
      <c r="J149" s="404"/>
      <c r="K149" s="19"/>
    </row>
    <row r="150" spans="1:11" x14ac:dyDescent="0.25">
      <c r="A150" s="68">
        <v>4</v>
      </c>
      <c r="B150" s="39" t="s">
        <v>362</v>
      </c>
      <c r="C150" s="39" t="s">
        <v>899</v>
      </c>
      <c r="D150" s="40">
        <v>2.0995370370370373E-2</v>
      </c>
      <c r="E150" s="398"/>
      <c r="F150" s="401"/>
      <c r="G150" s="35">
        <f>IF(H150=I$42,0,IF(H150=$H$6,0,H150))</f>
        <v>2.0995370370370373E-2</v>
      </c>
      <c r="H150" s="35">
        <f t="shared" si="2"/>
        <v>2.0995370370370373E-2</v>
      </c>
      <c r="I150" s="404"/>
      <c r="J150" s="404"/>
      <c r="K150" s="19"/>
    </row>
    <row r="151" spans="1:11" ht="13.8" thickBot="1" x14ac:dyDescent="0.3">
      <c r="A151" s="69">
        <v>5</v>
      </c>
      <c r="B151" s="42" t="s">
        <v>902</v>
      </c>
      <c r="C151" s="42" t="s">
        <v>899</v>
      </c>
      <c r="D151" s="43">
        <v>2.1493055555555557E-2</v>
      </c>
      <c r="E151" s="399"/>
      <c r="F151" s="402"/>
      <c r="G151" s="35">
        <f>IF(H151=I$42,0,IF(H151=$H$6,0,H151))</f>
        <v>2.1493055555555557E-2</v>
      </c>
      <c r="H151" s="35">
        <f t="shared" si="2"/>
        <v>2.1493055555555557E-2</v>
      </c>
      <c r="I151" s="404"/>
      <c r="J151" s="404"/>
      <c r="K151" s="19"/>
    </row>
    <row r="152" spans="1:11" x14ac:dyDescent="0.25">
      <c r="A152" s="67">
        <v>36</v>
      </c>
      <c r="B152" s="21" t="s">
        <v>779</v>
      </c>
      <c r="C152" s="70" t="s">
        <v>775</v>
      </c>
      <c r="D152" s="36">
        <v>2.1458333333333333E-2</v>
      </c>
      <c r="E152" s="397">
        <v>0.11072916666666667</v>
      </c>
      <c r="F152" s="400">
        <v>9</v>
      </c>
      <c r="G152" s="35">
        <f>IF(H152=I$47,0,IF(H152=$H$6,0,H152))</f>
        <v>2.1458333333333333E-2</v>
      </c>
      <c r="H152" s="35">
        <f t="shared" si="2"/>
        <v>2.1458333333333333E-2</v>
      </c>
      <c r="I152" s="403">
        <f>MAX(H152:H156)</f>
        <v>0.10019675925925925</v>
      </c>
      <c r="J152" s="403">
        <f>SUM(H152:H156)-I152</f>
        <v>0.11072916666666666</v>
      </c>
      <c r="K152" s="19"/>
    </row>
    <row r="153" spans="1:11" x14ac:dyDescent="0.25">
      <c r="A153" s="68">
        <v>37</v>
      </c>
      <c r="B153" s="39" t="s">
        <v>774</v>
      </c>
      <c r="C153" s="39" t="s">
        <v>775</v>
      </c>
      <c r="D153" s="40">
        <v>2.3935185185185184E-2</v>
      </c>
      <c r="E153" s="398"/>
      <c r="F153" s="401"/>
      <c r="G153" s="35">
        <f>IF(H153=I$47,0,IF(H153=$H$6,0,H153))</f>
        <v>2.3935185185185184E-2</v>
      </c>
      <c r="H153" s="35">
        <f t="shared" si="2"/>
        <v>2.3935185185185184E-2</v>
      </c>
      <c r="I153" s="404"/>
      <c r="J153" s="404"/>
      <c r="K153" s="19"/>
    </row>
    <row r="154" spans="1:11" x14ac:dyDescent="0.25">
      <c r="A154" s="68">
        <v>38</v>
      </c>
      <c r="B154" s="39" t="s">
        <v>903</v>
      </c>
      <c r="C154" s="39" t="s">
        <v>775</v>
      </c>
      <c r="D154" s="40">
        <v>2.9618055555555554E-2</v>
      </c>
      <c r="E154" s="398"/>
      <c r="F154" s="401"/>
      <c r="G154" s="35">
        <f>IF(H154=I$47,0,IF(H154=$H$6,0,H154))</f>
        <v>2.9618055555555554E-2</v>
      </c>
      <c r="H154" s="35">
        <f t="shared" si="2"/>
        <v>2.9618055555555554E-2</v>
      </c>
      <c r="I154" s="404"/>
      <c r="J154" s="404"/>
      <c r="K154" s="19"/>
    </row>
    <row r="155" spans="1:11" x14ac:dyDescent="0.25">
      <c r="A155" s="68">
        <v>39</v>
      </c>
      <c r="B155" s="39" t="s">
        <v>777</v>
      </c>
      <c r="C155" s="39" t="s">
        <v>775</v>
      </c>
      <c r="D155" s="40">
        <v>3.5717592592592592E-2</v>
      </c>
      <c r="E155" s="398"/>
      <c r="F155" s="401"/>
      <c r="G155" s="35">
        <f>IF(H155=I$47,0,IF(H155=$H$6,0,H155))</f>
        <v>3.5717592592592592E-2</v>
      </c>
      <c r="H155" s="35">
        <f t="shared" si="2"/>
        <v>3.5717592592592592E-2</v>
      </c>
      <c r="I155" s="404"/>
      <c r="J155" s="404"/>
      <c r="K155" s="19"/>
    </row>
    <row r="156" spans="1:11" ht="13.8" thickBot="1" x14ac:dyDescent="0.3">
      <c r="A156" s="69"/>
      <c r="B156" s="42"/>
      <c r="C156" s="58"/>
      <c r="D156" s="43"/>
      <c r="E156" s="399"/>
      <c r="F156" s="402"/>
      <c r="G156" s="35">
        <f>IF(H156=I$47,0,IF(H156=$H$6,0,H156))</f>
        <v>0</v>
      </c>
      <c r="H156" s="35">
        <f t="shared" si="2"/>
        <v>0.10019675925925925</v>
      </c>
      <c r="I156" s="404"/>
      <c r="J156" s="404"/>
      <c r="K156" s="19"/>
    </row>
    <row r="157" spans="1:11" x14ac:dyDescent="0.25">
      <c r="A157" s="67">
        <v>46</v>
      </c>
      <c r="B157" s="21" t="s">
        <v>132</v>
      </c>
      <c r="C157" s="21" t="s">
        <v>836</v>
      </c>
      <c r="D157" s="36">
        <v>3.6574074074074071E-2</v>
      </c>
      <c r="E157" s="397">
        <v>0.1208101851851852</v>
      </c>
      <c r="F157" s="400">
        <v>10</v>
      </c>
      <c r="G157" s="35">
        <f>IF(H157=I$52,0,IF(H157=$H$6,0,H157))</f>
        <v>3.6574074074074071E-2</v>
      </c>
      <c r="H157" s="35">
        <f t="shared" si="2"/>
        <v>3.6574074074074071E-2</v>
      </c>
      <c r="I157" s="403">
        <f>MAX(H157:H161)</f>
        <v>4.4027777777777777E-2</v>
      </c>
      <c r="J157" s="403">
        <f>SUM(H157:H161)-I157</f>
        <v>0.12081018518518516</v>
      </c>
      <c r="K157" s="19"/>
    </row>
    <row r="158" spans="1:11" x14ac:dyDescent="0.25">
      <c r="A158" s="68">
        <v>47</v>
      </c>
      <c r="B158" s="39" t="s">
        <v>312</v>
      </c>
      <c r="C158" s="39" t="s">
        <v>836</v>
      </c>
      <c r="D158" s="40">
        <v>3.6469907407407402E-2</v>
      </c>
      <c r="E158" s="398"/>
      <c r="F158" s="401"/>
      <c r="G158" s="35">
        <f>IF(H158=I$52,0,IF(H158=$H$6,0,H158))</f>
        <v>3.6469907407407402E-2</v>
      </c>
      <c r="H158" s="35">
        <f t="shared" si="2"/>
        <v>3.6469907407407402E-2</v>
      </c>
      <c r="I158" s="404"/>
      <c r="J158" s="404"/>
      <c r="K158" s="19"/>
    </row>
    <row r="159" spans="1:11" x14ac:dyDescent="0.25">
      <c r="A159" s="68">
        <v>48</v>
      </c>
      <c r="B159" s="39" t="s">
        <v>131</v>
      </c>
      <c r="C159" s="39" t="s">
        <v>836</v>
      </c>
      <c r="D159" s="40">
        <v>2.8530092592592593E-2</v>
      </c>
      <c r="E159" s="398"/>
      <c r="F159" s="401"/>
      <c r="G159" s="35">
        <f>IF(H159=I$52,0,IF(H159=$H$6,0,H159))</f>
        <v>2.8530092592592593E-2</v>
      </c>
      <c r="H159" s="35">
        <f t="shared" si="2"/>
        <v>2.8530092592592593E-2</v>
      </c>
      <c r="I159" s="404"/>
      <c r="J159" s="404"/>
      <c r="K159" s="19"/>
    </row>
    <row r="160" spans="1:11" x14ac:dyDescent="0.25">
      <c r="A160" s="68">
        <v>49</v>
      </c>
      <c r="B160" s="39" t="s">
        <v>130</v>
      </c>
      <c r="C160" s="39" t="s">
        <v>836</v>
      </c>
      <c r="D160" s="40">
        <v>1.923611111111111E-2</v>
      </c>
      <c r="E160" s="398"/>
      <c r="F160" s="401"/>
      <c r="G160" s="35">
        <f>IF(H160=I$52,0,IF(H160=$H$6,0,H160))</f>
        <v>1.923611111111111E-2</v>
      </c>
      <c r="H160" s="35">
        <f t="shared" si="2"/>
        <v>1.923611111111111E-2</v>
      </c>
      <c r="I160" s="404"/>
      <c r="J160" s="404"/>
      <c r="K160" s="19"/>
    </row>
    <row r="161" spans="1:11" ht="13.8" thickBot="1" x14ac:dyDescent="0.3">
      <c r="A161" s="69">
        <v>50</v>
      </c>
      <c r="B161" s="42" t="s">
        <v>134</v>
      </c>
      <c r="C161" s="42" t="s">
        <v>836</v>
      </c>
      <c r="D161" s="43">
        <v>4.4027777777777777E-2</v>
      </c>
      <c r="E161" s="399"/>
      <c r="F161" s="402"/>
      <c r="G161" s="35">
        <f>IF(H161=I$52,0,IF(H161=$H$6,0,H161))</f>
        <v>4.4027777777777777E-2</v>
      </c>
      <c r="H161" s="35">
        <f t="shared" si="2"/>
        <v>4.4027777777777777E-2</v>
      </c>
      <c r="I161" s="404"/>
      <c r="J161" s="404"/>
      <c r="K161" s="19"/>
    </row>
    <row r="162" spans="1:11" x14ac:dyDescent="0.25">
      <c r="A162" s="67">
        <v>26</v>
      </c>
      <c r="B162" s="21" t="s">
        <v>904</v>
      </c>
      <c r="C162" s="21" t="s">
        <v>905</v>
      </c>
      <c r="D162" s="36">
        <v>3.5289351851851856E-2</v>
      </c>
      <c r="E162" s="397">
        <v>0.13853009259259261</v>
      </c>
      <c r="F162" s="400">
        <v>11</v>
      </c>
      <c r="G162" s="35">
        <f>IF(H162=I$57,0,IF(H162=$H$6,0,H162))</f>
        <v>3.5289351851851856E-2</v>
      </c>
      <c r="H162" s="35">
        <f t="shared" si="2"/>
        <v>3.5289351851851856E-2</v>
      </c>
      <c r="I162" s="403">
        <f>MAX(H162:H166)</f>
        <v>5.2337962962962954E-2</v>
      </c>
      <c r="J162" s="403">
        <f>SUM(H162:H166)-I162</f>
        <v>0.13853009259259258</v>
      </c>
      <c r="K162" s="19"/>
    </row>
    <row r="163" spans="1:11" x14ac:dyDescent="0.25">
      <c r="A163" s="68">
        <v>27</v>
      </c>
      <c r="B163" s="39" t="s">
        <v>906</v>
      </c>
      <c r="C163" s="39" t="s">
        <v>905</v>
      </c>
      <c r="D163" s="40">
        <v>3.8043981481481477E-2</v>
      </c>
      <c r="E163" s="398"/>
      <c r="F163" s="401"/>
      <c r="G163" s="35">
        <f>IF(H163=I$57,0,IF(H163=$H$6,0,H163))</f>
        <v>3.8043981481481477E-2</v>
      </c>
      <c r="H163" s="35">
        <f t="shared" si="2"/>
        <v>3.8043981481481477E-2</v>
      </c>
      <c r="I163" s="404"/>
      <c r="J163" s="404"/>
      <c r="K163" s="19"/>
    </row>
    <row r="164" spans="1:11" x14ac:dyDescent="0.25">
      <c r="A164" s="68">
        <v>28</v>
      </c>
      <c r="B164" s="39" t="s">
        <v>907</v>
      </c>
      <c r="C164" s="39" t="s">
        <v>905</v>
      </c>
      <c r="D164" s="40">
        <v>3.5694444444444445E-2</v>
      </c>
      <c r="E164" s="398"/>
      <c r="F164" s="401"/>
      <c r="G164" s="35">
        <f>IF(H164=I$57,0,IF(H164=$H$6,0,H164))</f>
        <v>3.5694444444444445E-2</v>
      </c>
      <c r="H164" s="35">
        <f t="shared" si="2"/>
        <v>3.5694444444444445E-2</v>
      </c>
      <c r="I164" s="404"/>
      <c r="J164" s="404"/>
      <c r="K164" s="19"/>
    </row>
    <row r="165" spans="1:11" x14ac:dyDescent="0.25">
      <c r="A165" s="68">
        <v>29</v>
      </c>
      <c r="B165" s="39" t="s">
        <v>908</v>
      </c>
      <c r="C165" s="39" t="s">
        <v>905</v>
      </c>
      <c r="D165" s="40">
        <v>5.2337962962962954E-2</v>
      </c>
      <c r="E165" s="398"/>
      <c r="F165" s="401"/>
      <c r="G165" s="35">
        <f>IF(H165=I$57,0,IF(H165=$H$6,0,H165))</f>
        <v>5.2337962962962954E-2</v>
      </c>
      <c r="H165" s="35">
        <f t="shared" si="2"/>
        <v>5.2337962962962954E-2</v>
      </c>
      <c r="I165" s="404"/>
      <c r="J165" s="404"/>
      <c r="K165" s="19"/>
    </row>
    <row r="166" spans="1:11" ht="13.8" thickBot="1" x14ac:dyDescent="0.3">
      <c r="A166" s="69">
        <v>30</v>
      </c>
      <c r="B166" s="42" t="s">
        <v>909</v>
      </c>
      <c r="C166" s="42" t="s">
        <v>905</v>
      </c>
      <c r="D166" s="43">
        <v>2.9502314814814815E-2</v>
      </c>
      <c r="E166" s="399"/>
      <c r="F166" s="402"/>
      <c r="G166" s="35">
        <f>IF(H166=I$57,0,IF(H166=$H$6,0,H166))</f>
        <v>2.9502314814814815E-2</v>
      </c>
      <c r="H166" s="35">
        <f t="shared" si="2"/>
        <v>2.9502314814814815E-2</v>
      </c>
      <c r="I166" s="404"/>
      <c r="J166" s="404"/>
      <c r="K166" s="19"/>
    </row>
    <row r="167" spans="1:11" x14ac:dyDescent="0.25">
      <c r="A167" s="67">
        <v>66</v>
      </c>
      <c r="B167" s="21" t="s">
        <v>910</v>
      </c>
      <c r="C167" s="21" t="s">
        <v>613</v>
      </c>
      <c r="D167" s="36">
        <v>5.7731481481481488E-2</v>
      </c>
      <c r="E167" s="397">
        <v>0.13993055555555556</v>
      </c>
      <c r="F167" s="400">
        <v>12</v>
      </c>
      <c r="G167" s="35">
        <f>IF(H167=I$62,0,IF(H167=$H$6,0,H167))</f>
        <v>5.7731481481481488E-2</v>
      </c>
      <c r="H167" s="35">
        <f t="shared" si="2"/>
        <v>5.7731481481481488E-2</v>
      </c>
      <c r="I167" s="403">
        <f>MAX(H167:H171)</f>
        <v>5.7731481481481488E-2</v>
      </c>
      <c r="J167" s="403">
        <f>SUM(H167:H171)-I167</f>
        <v>0.13993055555555559</v>
      </c>
      <c r="K167" s="19"/>
    </row>
    <row r="168" spans="1:11" x14ac:dyDescent="0.25">
      <c r="A168" s="68">
        <v>67</v>
      </c>
      <c r="B168" s="39" t="s">
        <v>762</v>
      </c>
      <c r="C168" s="39" t="s">
        <v>613</v>
      </c>
      <c r="D168" s="40">
        <v>2.2951388888888886E-2</v>
      </c>
      <c r="E168" s="398"/>
      <c r="F168" s="401"/>
      <c r="G168" s="35">
        <f>IF(H168=I$62,0,IF(H168=$H$6,0,H168))</f>
        <v>2.2951388888888886E-2</v>
      </c>
      <c r="H168" s="35">
        <f t="shared" si="2"/>
        <v>2.2951388888888886E-2</v>
      </c>
      <c r="I168" s="404"/>
      <c r="J168" s="404"/>
      <c r="K168" s="19"/>
    </row>
    <row r="169" spans="1:11" x14ac:dyDescent="0.25">
      <c r="A169" s="68">
        <v>68</v>
      </c>
      <c r="B169" s="39" t="s">
        <v>763</v>
      </c>
      <c r="C169" s="39" t="s">
        <v>613</v>
      </c>
      <c r="D169" s="40">
        <v>4.7337962962962971E-2</v>
      </c>
      <c r="E169" s="398"/>
      <c r="F169" s="401"/>
      <c r="G169" s="35">
        <f>IF(H169=I$62,0,IF(H169=$H$6,0,H169))</f>
        <v>4.7337962962962971E-2</v>
      </c>
      <c r="H169" s="35">
        <f t="shared" si="2"/>
        <v>4.7337962962962971E-2</v>
      </c>
      <c r="I169" s="404"/>
      <c r="J169" s="404"/>
      <c r="K169" s="19"/>
    </row>
    <row r="170" spans="1:11" x14ac:dyDescent="0.25">
      <c r="A170" s="68">
        <v>69</v>
      </c>
      <c r="B170" s="39" t="s">
        <v>764</v>
      </c>
      <c r="C170" s="39" t="s">
        <v>613</v>
      </c>
      <c r="D170" s="40">
        <v>2.045138888888889E-2</v>
      </c>
      <c r="E170" s="398"/>
      <c r="F170" s="401"/>
      <c r="G170" s="35">
        <f>IF(H170=I$62,0,IF(H170=$H$6,0,H170))</f>
        <v>2.045138888888889E-2</v>
      </c>
      <c r="H170" s="35">
        <f t="shared" si="2"/>
        <v>2.045138888888889E-2</v>
      </c>
      <c r="I170" s="404"/>
      <c r="J170" s="404"/>
      <c r="K170" s="19"/>
    </row>
    <row r="171" spans="1:11" ht="13.8" thickBot="1" x14ac:dyDescent="0.3">
      <c r="A171" s="69">
        <v>70</v>
      </c>
      <c r="B171" s="42" t="s">
        <v>313</v>
      </c>
      <c r="C171" s="42" t="s">
        <v>613</v>
      </c>
      <c r="D171" s="43">
        <v>4.9189814814814818E-2</v>
      </c>
      <c r="E171" s="399"/>
      <c r="F171" s="402"/>
      <c r="G171" s="35">
        <f>IF(H171=I$62,0,IF(H171=$H$6,0,H171))</f>
        <v>4.9189814814814818E-2</v>
      </c>
      <c r="H171" s="35">
        <f t="shared" si="2"/>
        <v>4.9189814814814818E-2</v>
      </c>
      <c r="I171" s="404"/>
      <c r="J171" s="404"/>
      <c r="K171" s="19"/>
    </row>
    <row r="172" spans="1:11" x14ac:dyDescent="0.25">
      <c r="A172" s="67">
        <v>6</v>
      </c>
      <c r="B172" s="21" t="s">
        <v>911</v>
      </c>
      <c r="C172" s="21" t="s">
        <v>877</v>
      </c>
      <c r="D172" s="36">
        <v>3.9907407407407412E-2</v>
      </c>
      <c r="E172" s="397">
        <v>0.16820601851851849</v>
      </c>
      <c r="F172" s="400">
        <v>13</v>
      </c>
      <c r="G172" s="35">
        <f>IF(H172=I$67,0,IF(H172=$H$6,0,H172))</f>
        <v>3.9907407407407412E-2</v>
      </c>
      <c r="H172" s="35">
        <f t="shared" si="2"/>
        <v>3.9907407407407412E-2</v>
      </c>
      <c r="I172" s="403">
        <f>MAX(H172:H176)</f>
        <v>0.10019675925925925</v>
      </c>
      <c r="J172" s="403">
        <f>SUM(H172:H176)-I172</f>
        <v>0.16820601851851852</v>
      </c>
      <c r="K172" s="19"/>
    </row>
    <row r="173" spans="1:11" x14ac:dyDescent="0.25">
      <c r="A173" s="68">
        <v>7</v>
      </c>
      <c r="B173" s="39" t="s">
        <v>800</v>
      </c>
      <c r="C173" s="39" t="s">
        <v>877</v>
      </c>
      <c r="D173" s="40">
        <v>3.8425925925925926E-2</v>
      </c>
      <c r="E173" s="398"/>
      <c r="F173" s="401"/>
      <c r="G173" s="35">
        <f>IF(H173=I$67,0,IF(H173=$H$6,0,H173))</f>
        <v>3.8425925925925926E-2</v>
      </c>
      <c r="H173" s="35">
        <f t="shared" si="2"/>
        <v>3.8425925925925926E-2</v>
      </c>
      <c r="I173" s="404"/>
      <c r="J173" s="404"/>
      <c r="K173" s="19"/>
    </row>
    <row r="174" spans="1:11" x14ac:dyDescent="0.25">
      <c r="A174" s="68">
        <v>8</v>
      </c>
      <c r="B174" s="39" t="s">
        <v>803</v>
      </c>
      <c r="C174" s="39" t="s">
        <v>877</v>
      </c>
      <c r="D174" s="40">
        <v>3.4074074074074076E-2</v>
      </c>
      <c r="E174" s="398"/>
      <c r="F174" s="401"/>
      <c r="G174" s="35">
        <f>IF(H174=I$67,0,IF(H174=$H$6,0,H174))</f>
        <v>3.4074074074074076E-2</v>
      </c>
      <c r="H174" s="35">
        <f t="shared" si="2"/>
        <v>3.4074074074074076E-2</v>
      </c>
      <c r="I174" s="404"/>
      <c r="J174" s="404"/>
      <c r="K174" s="19"/>
    </row>
    <row r="175" spans="1:11" x14ac:dyDescent="0.25">
      <c r="A175" s="68">
        <v>9</v>
      </c>
      <c r="B175" s="39" t="s">
        <v>912</v>
      </c>
      <c r="C175" s="39" t="s">
        <v>877</v>
      </c>
      <c r="D175" s="40">
        <v>5.5798611111111111E-2</v>
      </c>
      <c r="E175" s="398"/>
      <c r="F175" s="401"/>
      <c r="G175" s="35">
        <f>IF(H175=I$67,0,IF(H175=$H$6,0,H175))</f>
        <v>5.5798611111111111E-2</v>
      </c>
      <c r="H175" s="35">
        <f t="shared" si="2"/>
        <v>5.5798611111111111E-2</v>
      </c>
      <c r="I175" s="404"/>
      <c r="J175" s="404"/>
      <c r="K175" s="19"/>
    </row>
    <row r="176" spans="1:11" ht="13.8" thickBot="1" x14ac:dyDescent="0.3">
      <c r="A176" s="69">
        <v>10</v>
      </c>
      <c r="B176" s="42"/>
      <c r="C176" s="42"/>
      <c r="D176" s="43"/>
      <c r="E176" s="399"/>
      <c r="F176" s="402"/>
      <c r="G176" s="35">
        <f>IF(H176=I$67,0,IF(H176=$H$6,0,H176))</f>
        <v>0</v>
      </c>
      <c r="H176" s="35">
        <f t="shared" si="2"/>
        <v>0.10019675925925925</v>
      </c>
      <c r="I176" s="404"/>
      <c r="J176" s="404"/>
      <c r="K176" s="19"/>
    </row>
    <row r="177" spans="1:11" x14ac:dyDescent="0.25">
      <c r="A177" s="67">
        <v>96</v>
      </c>
      <c r="B177" s="21" t="s">
        <v>787</v>
      </c>
      <c r="C177" s="21" t="s">
        <v>913</v>
      </c>
      <c r="D177" s="36">
        <v>3.5706018518518519E-2</v>
      </c>
      <c r="E177" s="397">
        <v>0.19185185185185186</v>
      </c>
      <c r="F177" s="400">
        <v>14</v>
      </c>
      <c r="G177" s="35">
        <f>IF(H177=I$72,0,IF(H177=$H$6,0,H177))</f>
        <v>3.5706018518518519E-2</v>
      </c>
      <c r="H177" s="35">
        <f t="shared" ref="H177:H206" si="3">IF($D177="diskv",$H$6,IF($D177="",$H$6,$D177))</f>
        <v>3.5706018518518519E-2</v>
      </c>
      <c r="I177" s="403">
        <f>MAX(H177:H181)</f>
        <v>6.4016203703703714E-2</v>
      </c>
      <c r="J177" s="403">
        <f>SUM(H177:H181)-I177</f>
        <v>0.19185185185185188</v>
      </c>
      <c r="K177" s="19"/>
    </row>
    <row r="178" spans="1:11" x14ac:dyDescent="0.25">
      <c r="A178" s="68">
        <v>97</v>
      </c>
      <c r="B178" s="39" t="s">
        <v>914</v>
      </c>
      <c r="C178" s="39" t="s">
        <v>913</v>
      </c>
      <c r="D178" s="40">
        <v>4.9699074074074069E-2</v>
      </c>
      <c r="E178" s="398"/>
      <c r="F178" s="401"/>
      <c r="G178" s="35">
        <f>IF(H178=I$72,0,IF(H178=$H$6,0,H178))</f>
        <v>4.9699074074074069E-2</v>
      </c>
      <c r="H178" s="35">
        <f t="shared" si="3"/>
        <v>4.9699074074074069E-2</v>
      </c>
      <c r="I178" s="404"/>
      <c r="J178" s="404"/>
      <c r="K178" s="19"/>
    </row>
    <row r="179" spans="1:11" x14ac:dyDescent="0.25">
      <c r="A179" s="68">
        <v>98</v>
      </c>
      <c r="B179" s="39" t="s">
        <v>786</v>
      </c>
      <c r="C179" s="39" t="s">
        <v>913</v>
      </c>
      <c r="D179" s="40">
        <v>6.4016203703703714E-2</v>
      </c>
      <c r="E179" s="398"/>
      <c r="F179" s="401"/>
      <c r="G179" s="35">
        <f>IF(H179=I$72,0,IF(H179=$H$6,0,H179))</f>
        <v>6.4016203703703714E-2</v>
      </c>
      <c r="H179" s="35">
        <f t="shared" si="3"/>
        <v>6.4016203703703714E-2</v>
      </c>
      <c r="I179" s="404"/>
      <c r="J179" s="404"/>
      <c r="K179" s="19"/>
    </row>
    <row r="180" spans="1:11" x14ac:dyDescent="0.25">
      <c r="A180" s="68">
        <v>99</v>
      </c>
      <c r="B180" s="39" t="s">
        <v>789</v>
      </c>
      <c r="C180" s="39" t="s">
        <v>913</v>
      </c>
      <c r="D180" s="40">
        <v>4.3275462962962967E-2</v>
      </c>
      <c r="E180" s="398"/>
      <c r="F180" s="401"/>
      <c r="G180" s="35">
        <f>IF(H180=I$72,0,IF(H180=$H$6,0,H180))</f>
        <v>4.3275462962962967E-2</v>
      </c>
      <c r="H180" s="35">
        <f t="shared" si="3"/>
        <v>4.3275462962962967E-2</v>
      </c>
      <c r="I180" s="404"/>
      <c r="J180" s="404"/>
      <c r="K180" s="19"/>
    </row>
    <row r="181" spans="1:11" ht="13.8" thickBot="1" x14ac:dyDescent="0.3">
      <c r="A181" s="72">
        <v>100</v>
      </c>
      <c r="B181" s="73" t="s">
        <v>915</v>
      </c>
      <c r="C181" s="73" t="s">
        <v>913</v>
      </c>
      <c r="D181" s="74">
        <v>6.3171296296296295E-2</v>
      </c>
      <c r="E181" s="398"/>
      <c r="F181" s="401"/>
      <c r="G181" s="35">
        <f>IF(H181=I$72,0,IF(H181=$H$6,0,H181))</f>
        <v>6.3171296296296295E-2</v>
      </c>
      <c r="H181" s="35">
        <f t="shared" si="3"/>
        <v>6.3171296296296295E-2</v>
      </c>
      <c r="I181" s="404"/>
      <c r="J181" s="404"/>
      <c r="K181" s="19"/>
    </row>
    <row r="182" spans="1:11" x14ac:dyDescent="0.25">
      <c r="A182" s="67">
        <v>21</v>
      </c>
      <c r="B182" s="21" t="s">
        <v>916</v>
      </c>
      <c r="C182" s="21" t="s">
        <v>222</v>
      </c>
      <c r="D182" s="36">
        <v>5.2280092592592593E-2</v>
      </c>
      <c r="E182" s="397">
        <v>0.20842592592592593</v>
      </c>
      <c r="F182" s="405">
        <v>15</v>
      </c>
      <c r="G182" s="35">
        <f>IF(H182=I$77,0,IF(H182=$H$6,0,H182))</f>
        <v>5.2280092592592593E-2</v>
      </c>
      <c r="H182" s="35">
        <f t="shared" si="3"/>
        <v>5.2280092592592593E-2</v>
      </c>
      <c r="I182" s="403">
        <f>MAX(H182:H186)</f>
        <v>7.9467592592592604E-2</v>
      </c>
      <c r="J182" s="403">
        <f>SUM(H182:H186)-I182</f>
        <v>0.2084259259259259</v>
      </c>
      <c r="K182" s="19"/>
    </row>
    <row r="183" spans="1:11" x14ac:dyDescent="0.25">
      <c r="A183" s="68">
        <v>22</v>
      </c>
      <c r="B183" s="39" t="s">
        <v>917</v>
      </c>
      <c r="C183" s="39" t="s">
        <v>222</v>
      </c>
      <c r="D183" s="40">
        <v>7.9467592592592604E-2</v>
      </c>
      <c r="E183" s="398"/>
      <c r="F183" s="406"/>
      <c r="G183" s="35">
        <f>IF(H183=I$77,0,IF(H183=$H$6,0,H183))</f>
        <v>7.9467592592592604E-2</v>
      </c>
      <c r="H183" s="35">
        <f t="shared" si="3"/>
        <v>7.9467592592592604E-2</v>
      </c>
      <c r="I183" s="404"/>
      <c r="J183" s="404"/>
      <c r="K183" s="19"/>
    </row>
    <row r="184" spans="1:11" x14ac:dyDescent="0.25">
      <c r="A184" s="68">
        <v>23</v>
      </c>
      <c r="B184" s="39" t="s">
        <v>810</v>
      </c>
      <c r="C184" s="39" t="s">
        <v>222</v>
      </c>
      <c r="D184" s="40">
        <v>5.6192129629629634E-2</v>
      </c>
      <c r="E184" s="398"/>
      <c r="F184" s="406"/>
      <c r="G184" s="35">
        <f>IF(H184=I$77,0,IF(H184=$H$6,0,H184))</f>
        <v>5.6192129629629634E-2</v>
      </c>
      <c r="H184" s="35">
        <f t="shared" si="3"/>
        <v>5.6192129629629634E-2</v>
      </c>
      <c r="I184" s="404"/>
      <c r="J184" s="404"/>
      <c r="K184" s="19"/>
    </row>
    <row r="185" spans="1:11" x14ac:dyDescent="0.25">
      <c r="A185" s="68">
        <v>24</v>
      </c>
      <c r="B185" s="39" t="s">
        <v>813</v>
      </c>
      <c r="C185" s="39" t="s">
        <v>222</v>
      </c>
      <c r="D185" s="40">
        <v>4.3796296296296298E-2</v>
      </c>
      <c r="E185" s="398"/>
      <c r="F185" s="406"/>
      <c r="G185" s="35">
        <f>IF(H185=I$77,0,IF(H185=$H$6,0,H185))</f>
        <v>4.3796296296296298E-2</v>
      </c>
      <c r="H185" s="35">
        <f t="shared" si="3"/>
        <v>4.3796296296296298E-2</v>
      </c>
      <c r="I185" s="404"/>
      <c r="J185" s="404"/>
      <c r="K185" s="19"/>
    </row>
    <row r="186" spans="1:11" ht="13.8" thickBot="1" x14ac:dyDescent="0.3">
      <c r="A186" s="69">
        <v>25</v>
      </c>
      <c r="B186" s="42" t="s">
        <v>811</v>
      </c>
      <c r="C186" s="42" t="s">
        <v>222</v>
      </c>
      <c r="D186" s="43">
        <v>5.6157407407407406E-2</v>
      </c>
      <c r="E186" s="399"/>
      <c r="F186" s="407"/>
      <c r="G186" s="35">
        <f>IF(H186=I$77,0,IF(H186=$H$6,0,H186))</f>
        <v>5.6157407407407406E-2</v>
      </c>
      <c r="H186" s="35">
        <f t="shared" si="3"/>
        <v>5.6157407407407406E-2</v>
      </c>
      <c r="I186" s="404"/>
      <c r="J186" s="404"/>
      <c r="K186" s="19"/>
    </row>
    <row r="187" spans="1:11" x14ac:dyDescent="0.25">
      <c r="A187" s="75">
        <v>76</v>
      </c>
      <c r="B187" s="58" t="s">
        <v>200</v>
      </c>
      <c r="C187" s="76" t="s">
        <v>871</v>
      </c>
      <c r="D187" s="59" t="s">
        <v>671</v>
      </c>
      <c r="E187" s="398">
        <v>0.21054398148148148</v>
      </c>
      <c r="F187" s="401">
        <v>16</v>
      </c>
      <c r="G187" s="35">
        <f>IF(H187=I$82,0,IF(H187=$H$6,0,H187))</f>
        <v>0</v>
      </c>
      <c r="H187" s="35">
        <f t="shared" si="3"/>
        <v>0.10019675925925925</v>
      </c>
      <c r="I187" s="403">
        <f>MAX(H187:H191)</f>
        <v>0.10019675925925925</v>
      </c>
      <c r="J187" s="403">
        <f>SUM(H187:H191)-I187</f>
        <v>0.21054398148148146</v>
      </c>
      <c r="K187" s="19"/>
    </row>
    <row r="188" spans="1:11" x14ac:dyDescent="0.25">
      <c r="A188" s="68">
        <v>77</v>
      </c>
      <c r="B188" s="39" t="s">
        <v>806</v>
      </c>
      <c r="C188" s="39" t="s">
        <v>871</v>
      </c>
      <c r="D188" s="40">
        <v>4.4131944444444439E-2</v>
      </c>
      <c r="E188" s="398"/>
      <c r="F188" s="401"/>
      <c r="G188" s="35">
        <f>IF(H188=I$82,0,IF(H188=$H$6,0,H188))</f>
        <v>4.4131944444444439E-2</v>
      </c>
      <c r="H188" s="35">
        <f t="shared" si="3"/>
        <v>4.4131944444444439E-2</v>
      </c>
      <c r="I188" s="404"/>
      <c r="J188" s="404"/>
      <c r="K188" s="19"/>
    </row>
    <row r="189" spans="1:11" x14ac:dyDescent="0.25">
      <c r="A189" s="68">
        <v>78</v>
      </c>
      <c r="B189" s="39" t="s">
        <v>805</v>
      </c>
      <c r="C189" s="39" t="s">
        <v>871</v>
      </c>
      <c r="D189" s="40">
        <v>3.7974537037037036E-2</v>
      </c>
      <c r="E189" s="398"/>
      <c r="F189" s="401"/>
      <c r="G189" s="35">
        <f>IF(H189=I$82,0,IF(H189=$H$6,0,H189))</f>
        <v>3.7974537037037036E-2</v>
      </c>
      <c r="H189" s="35">
        <f t="shared" si="3"/>
        <v>3.7974537037037036E-2</v>
      </c>
      <c r="I189" s="404"/>
      <c r="J189" s="404"/>
      <c r="K189" s="19"/>
    </row>
    <row r="190" spans="1:11" x14ac:dyDescent="0.25">
      <c r="A190" s="68">
        <v>79</v>
      </c>
      <c r="B190" s="39" t="s">
        <v>918</v>
      </c>
      <c r="C190" s="39" t="s">
        <v>871</v>
      </c>
      <c r="D190" s="40">
        <v>5.5162037037037037E-2</v>
      </c>
      <c r="E190" s="398"/>
      <c r="F190" s="401"/>
      <c r="G190" s="35">
        <f>IF(H190=I$82,0,IF(H190=$H$6,0,H190))</f>
        <v>5.5162037037037037E-2</v>
      </c>
      <c r="H190" s="35">
        <f t="shared" si="3"/>
        <v>5.5162037037037037E-2</v>
      </c>
      <c r="I190" s="404"/>
      <c r="J190" s="404"/>
      <c r="K190" s="19"/>
    </row>
    <row r="191" spans="1:11" ht="13.8" thickBot="1" x14ac:dyDescent="0.3">
      <c r="A191" s="69">
        <v>80</v>
      </c>
      <c r="B191" s="42" t="s">
        <v>919</v>
      </c>
      <c r="C191" s="58" t="s">
        <v>871</v>
      </c>
      <c r="D191" s="43">
        <v>7.3275462962962959E-2</v>
      </c>
      <c r="E191" s="399"/>
      <c r="F191" s="402"/>
      <c r="G191" s="35">
        <f>IF(H191=I$82,0,IF(H191=$H$6,0,H191))</f>
        <v>7.3275462962962959E-2</v>
      </c>
      <c r="H191" s="35">
        <f t="shared" si="3"/>
        <v>7.3275462962962959E-2</v>
      </c>
      <c r="I191" s="404"/>
      <c r="J191" s="404"/>
      <c r="K191" s="19"/>
    </row>
    <row r="192" spans="1:11" x14ac:dyDescent="0.25">
      <c r="A192" s="67">
        <v>61</v>
      </c>
      <c r="B192" s="21" t="s">
        <v>920</v>
      </c>
      <c r="C192" s="21" t="s">
        <v>731</v>
      </c>
      <c r="D192" s="36">
        <v>5.9409722222222218E-2</v>
      </c>
      <c r="E192" s="397">
        <v>0.18122685185185183</v>
      </c>
      <c r="F192" s="400">
        <v>17</v>
      </c>
      <c r="G192" s="35">
        <f>IF(H192=I$87,0,IF(H192=$H$6,0,H192))</f>
        <v>5.9409722222222218E-2</v>
      </c>
      <c r="H192" s="35">
        <f t="shared" si="3"/>
        <v>5.9409722222222218E-2</v>
      </c>
      <c r="I192" s="403">
        <f>MAX(H192:H196)</f>
        <v>0.10019675925925925</v>
      </c>
      <c r="J192" s="403">
        <f>SUM(H192:H196)-I192</f>
        <v>0.28142361111111108</v>
      </c>
      <c r="K192" s="19"/>
    </row>
    <row r="193" spans="1:11" x14ac:dyDescent="0.25">
      <c r="A193" s="68">
        <v>62</v>
      </c>
      <c r="B193" s="39" t="s">
        <v>921</v>
      </c>
      <c r="C193" s="39" t="s">
        <v>731</v>
      </c>
      <c r="D193" s="40" t="s">
        <v>671</v>
      </c>
      <c r="E193" s="398"/>
      <c r="F193" s="401"/>
      <c r="G193" s="35">
        <f>IF(H193=I$87,0,IF(H193=$H$6,0,H193))</f>
        <v>0</v>
      </c>
      <c r="H193" s="35">
        <f t="shared" si="3"/>
        <v>0.10019675925925925</v>
      </c>
      <c r="I193" s="404"/>
      <c r="J193" s="404"/>
      <c r="K193" s="19"/>
    </row>
    <row r="194" spans="1:11" x14ac:dyDescent="0.25">
      <c r="A194" s="68">
        <v>63</v>
      </c>
      <c r="B194" s="39" t="s">
        <v>164</v>
      </c>
      <c r="C194" s="39" t="s">
        <v>731</v>
      </c>
      <c r="D194" s="40">
        <v>4.7476851851851846E-2</v>
      </c>
      <c r="E194" s="398"/>
      <c r="F194" s="401"/>
      <c r="G194" s="35">
        <f>IF(H194=I$87,0,IF(H194=$H$6,0,H194))</f>
        <v>4.7476851851851846E-2</v>
      </c>
      <c r="H194" s="35">
        <f t="shared" si="3"/>
        <v>4.7476851851851846E-2</v>
      </c>
      <c r="I194" s="404"/>
      <c r="J194" s="404"/>
      <c r="K194" s="19"/>
    </row>
    <row r="195" spans="1:11" x14ac:dyDescent="0.25">
      <c r="A195" s="68">
        <v>64</v>
      </c>
      <c r="B195" s="39" t="s">
        <v>922</v>
      </c>
      <c r="C195" s="39" t="s">
        <v>731</v>
      </c>
      <c r="D195" s="40">
        <v>7.4340277777777783E-2</v>
      </c>
      <c r="E195" s="398"/>
      <c r="F195" s="401"/>
      <c r="G195" s="35">
        <f>IF(H195=I$87,0,IF(H195=$H$6,0,H195))</f>
        <v>7.4340277777777783E-2</v>
      </c>
      <c r="H195" s="35">
        <f t="shared" si="3"/>
        <v>7.4340277777777783E-2</v>
      </c>
      <c r="I195" s="404"/>
      <c r="J195" s="404"/>
      <c r="K195" s="19"/>
    </row>
    <row r="196" spans="1:11" ht="13.8" thickBot="1" x14ac:dyDescent="0.3">
      <c r="A196" s="69"/>
      <c r="B196" s="42"/>
      <c r="C196" s="42"/>
      <c r="D196" s="43"/>
      <c r="E196" s="399"/>
      <c r="F196" s="402"/>
      <c r="G196" s="35">
        <f>IF(H196=I$87,0,IF(H196=$H$6,0,H196))</f>
        <v>0</v>
      </c>
      <c r="H196" s="35">
        <f t="shared" si="3"/>
        <v>0.10019675925925925</v>
      </c>
      <c r="I196" s="404"/>
      <c r="J196" s="404"/>
      <c r="K196" s="19"/>
    </row>
    <row r="197" spans="1:11" x14ac:dyDescent="0.25">
      <c r="A197" s="67">
        <v>91</v>
      </c>
      <c r="B197" s="21" t="s">
        <v>923</v>
      </c>
      <c r="C197" s="21" t="s">
        <v>224</v>
      </c>
      <c r="D197" s="36">
        <v>7.991898148148148E-2</v>
      </c>
      <c r="E197" s="397">
        <v>0.24236111111111111</v>
      </c>
      <c r="F197" s="400">
        <v>18</v>
      </c>
      <c r="G197" s="35">
        <f>IF(H197=I$92,0,IF(H197=$H$6,0,H197))</f>
        <v>7.991898148148148E-2</v>
      </c>
      <c r="H197" s="35">
        <f t="shared" si="3"/>
        <v>7.991898148148148E-2</v>
      </c>
      <c r="I197" s="403">
        <f>MAX(H197:H201)</f>
        <v>0.10019675925925925</v>
      </c>
      <c r="J197" s="403">
        <f>SUM(H197:H201)-I197</f>
        <v>0.34255787037037039</v>
      </c>
      <c r="K197" s="19"/>
    </row>
    <row r="198" spans="1:11" x14ac:dyDescent="0.25">
      <c r="A198" s="68">
        <v>92</v>
      </c>
      <c r="B198" s="39" t="s">
        <v>792</v>
      </c>
      <c r="C198" s="39" t="s">
        <v>224</v>
      </c>
      <c r="D198" s="40" t="s">
        <v>671</v>
      </c>
      <c r="E198" s="398"/>
      <c r="F198" s="401"/>
      <c r="G198" s="35">
        <f>IF(H198=I$92,0,IF(H198=$H$6,0,H198))</f>
        <v>0</v>
      </c>
      <c r="H198" s="35">
        <f t="shared" si="3"/>
        <v>0.10019675925925925</v>
      </c>
      <c r="I198" s="404"/>
      <c r="J198" s="404"/>
      <c r="K198" s="19"/>
    </row>
    <row r="199" spans="1:11" x14ac:dyDescent="0.25">
      <c r="A199" s="68">
        <v>93</v>
      </c>
      <c r="B199" s="39" t="s">
        <v>184</v>
      </c>
      <c r="C199" s="39" t="s">
        <v>224</v>
      </c>
      <c r="D199" s="40">
        <v>7.5671296296296306E-2</v>
      </c>
      <c r="E199" s="398"/>
      <c r="F199" s="401"/>
      <c r="G199" s="35">
        <f>IF(H199=I$92,0,IF(H199=$H$6,0,H199))</f>
        <v>7.5671296296296306E-2</v>
      </c>
      <c r="H199" s="35">
        <f t="shared" si="3"/>
        <v>7.5671296296296306E-2</v>
      </c>
      <c r="I199" s="404"/>
      <c r="J199" s="404"/>
      <c r="K199" s="19"/>
    </row>
    <row r="200" spans="1:11" x14ac:dyDescent="0.25">
      <c r="A200" s="68">
        <v>94</v>
      </c>
      <c r="B200" s="39" t="s">
        <v>793</v>
      </c>
      <c r="C200" s="39" t="s">
        <v>224</v>
      </c>
      <c r="D200" s="40">
        <v>8.6770833333333339E-2</v>
      </c>
      <c r="E200" s="398"/>
      <c r="F200" s="401"/>
      <c r="G200" s="35">
        <f>IF(H200=I$92,0,IF(H200=$H$6,0,H200))</f>
        <v>8.6770833333333339E-2</v>
      </c>
      <c r="H200" s="35">
        <f t="shared" si="3"/>
        <v>8.6770833333333339E-2</v>
      </c>
      <c r="I200" s="404"/>
      <c r="J200" s="404"/>
      <c r="K200" s="19"/>
    </row>
    <row r="201" spans="1:11" ht="13.8" thickBot="1" x14ac:dyDescent="0.3">
      <c r="A201" s="69"/>
      <c r="B201" s="42"/>
      <c r="C201" s="42"/>
      <c r="D201" s="43"/>
      <c r="E201" s="399"/>
      <c r="F201" s="402"/>
      <c r="G201" s="35">
        <f>IF(H201=I$92,0,IF(H201=$H$6,0,H201))</f>
        <v>0</v>
      </c>
      <c r="H201" s="35">
        <f t="shared" si="3"/>
        <v>0.10019675925925925</v>
      </c>
      <c r="I201" s="404"/>
      <c r="J201" s="404"/>
      <c r="K201" s="19"/>
    </row>
    <row r="202" spans="1:11" x14ac:dyDescent="0.25">
      <c r="A202" s="67">
        <v>41</v>
      </c>
      <c r="B202" s="21"/>
      <c r="C202" s="21" t="s">
        <v>227</v>
      </c>
      <c r="D202" s="36"/>
      <c r="E202" s="397">
        <v>6.9722222222222227E-2</v>
      </c>
      <c r="F202" s="400">
        <v>19</v>
      </c>
      <c r="G202" s="35">
        <f>IF(H202=I$97,0,IF(H202=$H$6,0,H202))</f>
        <v>0</v>
      </c>
      <c r="H202" s="35">
        <f t="shared" si="3"/>
        <v>0.10019675925925925</v>
      </c>
      <c r="I202" s="403">
        <f>MAX(H202:H206)</f>
        <v>0.10019675925925925</v>
      </c>
      <c r="J202" s="403">
        <f>SUM(H202:H206)-I202</f>
        <v>0.37031249999999999</v>
      </c>
      <c r="K202" s="19"/>
    </row>
    <row r="203" spans="1:11" x14ac:dyDescent="0.25">
      <c r="A203" s="68">
        <v>42</v>
      </c>
      <c r="B203" s="39" t="s">
        <v>192</v>
      </c>
      <c r="C203" s="39" t="s">
        <v>227</v>
      </c>
      <c r="D203" s="40" t="s">
        <v>671</v>
      </c>
      <c r="E203" s="398"/>
      <c r="F203" s="401"/>
      <c r="G203" s="35">
        <f>IF(H203=I$97,0,IF(H203=$H$6,0,H203))</f>
        <v>0</v>
      </c>
      <c r="H203" s="35">
        <f t="shared" si="3"/>
        <v>0.10019675925925925</v>
      </c>
      <c r="I203" s="404"/>
      <c r="J203" s="404"/>
      <c r="K203" s="19"/>
    </row>
    <row r="204" spans="1:11" x14ac:dyDescent="0.25">
      <c r="A204" s="68">
        <v>43</v>
      </c>
      <c r="B204" s="39" t="s">
        <v>191</v>
      </c>
      <c r="C204" s="39" t="s">
        <v>227</v>
      </c>
      <c r="D204" s="40" t="s">
        <v>671</v>
      </c>
      <c r="E204" s="398"/>
      <c r="F204" s="401"/>
      <c r="G204" s="35">
        <f>IF(H204=I$97,0,IF(H204=$H$6,0,H204))</f>
        <v>0</v>
      </c>
      <c r="H204" s="35">
        <f t="shared" si="3"/>
        <v>0.10019675925925925</v>
      </c>
      <c r="I204" s="404"/>
      <c r="J204" s="404"/>
      <c r="K204" s="19"/>
    </row>
    <row r="205" spans="1:11" x14ac:dyDescent="0.25">
      <c r="A205" s="68">
        <v>44</v>
      </c>
      <c r="B205" s="39" t="s">
        <v>193</v>
      </c>
      <c r="C205" s="39" t="s">
        <v>227</v>
      </c>
      <c r="D205" s="40">
        <v>6.9722222222222227E-2</v>
      </c>
      <c r="E205" s="398"/>
      <c r="F205" s="401"/>
      <c r="G205" s="35">
        <f>IF(H205=I$97,0,IF(H205=$H$6,0,H205))</f>
        <v>6.9722222222222227E-2</v>
      </c>
      <c r="H205" s="35">
        <f t="shared" si="3"/>
        <v>6.9722222222222227E-2</v>
      </c>
      <c r="I205" s="404"/>
      <c r="J205" s="404"/>
      <c r="K205" s="19"/>
    </row>
    <row r="206" spans="1:11" ht="13.8" thickBot="1" x14ac:dyDescent="0.3">
      <c r="A206" s="69">
        <v>45</v>
      </c>
      <c r="B206" s="42" t="s">
        <v>190</v>
      </c>
      <c r="C206" s="42" t="s">
        <v>227</v>
      </c>
      <c r="D206" s="43" t="s">
        <v>671</v>
      </c>
      <c r="E206" s="399"/>
      <c r="F206" s="402"/>
      <c r="G206" s="35">
        <f>IF(H206=I$97,0,IF(H206=$H$6,0,H206))</f>
        <v>0</v>
      </c>
      <c r="H206" s="35">
        <f t="shared" si="3"/>
        <v>0.10019675925925925</v>
      </c>
      <c r="I206" s="404"/>
      <c r="J206" s="404"/>
      <c r="K206" s="19"/>
    </row>
    <row r="208" spans="1:11" x14ac:dyDescent="0.25">
      <c r="B208" s="22" t="s">
        <v>233</v>
      </c>
      <c r="D208" s="22" t="s">
        <v>234</v>
      </c>
    </row>
    <row r="211" spans="2:4" x14ac:dyDescent="0.25">
      <c r="B211" s="22" t="s">
        <v>236</v>
      </c>
      <c r="D211" s="22" t="s">
        <v>235</v>
      </c>
    </row>
  </sheetData>
  <mergeCells count="156">
    <mergeCell ref="I202:I206"/>
    <mergeCell ref="J202:J206"/>
    <mergeCell ref="I192:I196"/>
    <mergeCell ref="J192:J196"/>
    <mergeCell ref="I197:I201"/>
    <mergeCell ref="J197:J201"/>
    <mergeCell ref="I182:I186"/>
    <mergeCell ref="J182:J186"/>
    <mergeCell ref="I187:I191"/>
    <mergeCell ref="J187:J191"/>
    <mergeCell ref="I172:I176"/>
    <mergeCell ref="J172:J176"/>
    <mergeCell ref="I177:I181"/>
    <mergeCell ref="J177:J181"/>
    <mergeCell ref="I162:I166"/>
    <mergeCell ref="J162:J166"/>
    <mergeCell ref="I167:I171"/>
    <mergeCell ref="J167:J171"/>
    <mergeCell ref="I152:I156"/>
    <mergeCell ref="J152:J156"/>
    <mergeCell ref="I157:I161"/>
    <mergeCell ref="J157:J161"/>
    <mergeCell ref="I132:I136"/>
    <mergeCell ref="J132:J136"/>
    <mergeCell ref="I137:I141"/>
    <mergeCell ref="J137:J141"/>
    <mergeCell ref="I142:I146"/>
    <mergeCell ref="J142:J146"/>
    <mergeCell ref="I147:I151"/>
    <mergeCell ref="J147:J151"/>
    <mergeCell ref="E202:E206"/>
    <mergeCell ref="F202:F206"/>
    <mergeCell ref="E192:E196"/>
    <mergeCell ref="F192:F196"/>
    <mergeCell ref="E197:E201"/>
    <mergeCell ref="F197:F201"/>
    <mergeCell ref="E182:E186"/>
    <mergeCell ref="F182:F186"/>
    <mergeCell ref="E187:E191"/>
    <mergeCell ref="F187:F191"/>
    <mergeCell ref="E172:E176"/>
    <mergeCell ref="F172:F176"/>
    <mergeCell ref="E177:E181"/>
    <mergeCell ref="F177:F181"/>
    <mergeCell ref="E162:E166"/>
    <mergeCell ref="F162:F166"/>
    <mergeCell ref="E167:E171"/>
    <mergeCell ref="F167:F171"/>
    <mergeCell ref="E152:E156"/>
    <mergeCell ref="F152:F156"/>
    <mergeCell ref="E157:E161"/>
    <mergeCell ref="F157:F161"/>
    <mergeCell ref="E142:E146"/>
    <mergeCell ref="F142:F146"/>
    <mergeCell ref="E147:E151"/>
    <mergeCell ref="F147:F151"/>
    <mergeCell ref="E132:E136"/>
    <mergeCell ref="F132:F136"/>
    <mergeCell ref="E137:E141"/>
    <mergeCell ref="F137:F141"/>
    <mergeCell ref="E122:E126"/>
    <mergeCell ref="F122:F126"/>
    <mergeCell ref="E127:E131"/>
    <mergeCell ref="F127:F131"/>
    <mergeCell ref="E112:E116"/>
    <mergeCell ref="F112:F116"/>
    <mergeCell ref="E117:E121"/>
    <mergeCell ref="F117:F121"/>
    <mergeCell ref="I127:I131"/>
    <mergeCell ref="J127:J131"/>
    <mergeCell ref="I122:I126"/>
    <mergeCell ref="J122:J126"/>
    <mergeCell ref="I117:I121"/>
    <mergeCell ref="J117:J121"/>
    <mergeCell ref="I112:I116"/>
    <mergeCell ref="J112:J116"/>
    <mergeCell ref="E102:E106"/>
    <mergeCell ref="F102:F106"/>
    <mergeCell ref="I102:I106"/>
    <mergeCell ref="J102:J106"/>
    <mergeCell ref="E97:E101"/>
    <mergeCell ref="F97:F101"/>
    <mergeCell ref="I97:I101"/>
    <mergeCell ref="J97:J101"/>
    <mergeCell ref="E92:E96"/>
    <mergeCell ref="F92:F96"/>
    <mergeCell ref="I92:I96"/>
    <mergeCell ref="J92:J96"/>
    <mergeCell ref="E87:E91"/>
    <mergeCell ref="F87:F91"/>
    <mergeCell ref="I87:I91"/>
    <mergeCell ref="J87:J91"/>
    <mergeCell ref="E82:E86"/>
    <mergeCell ref="F82:F86"/>
    <mergeCell ref="I82:I86"/>
    <mergeCell ref="J82:J86"/>
    <mergeCell ref="E77:E81"/>
    <mergeCell ref="F77:F81"/>
    <mergeCell ref="I77:I81"/>
    <mergeCell ref="J77:J81"/>
    <mergeCell ref="E72:E76"/>
    <mergeCell ref="F72:F76"/>
    <mergeCell ref="I72:I76"/>
    <mergeCell ref="J72:J76"/>
    <mergeCell ref="E67:E71"/>
    <mergeCell ref="F67:F71"/>
    <mergeCell ref="I67:I71"/>
    <mergeCell ref="J67:J71"/>
    <mergeCell ref="E62:E66"/>
    <mergeCell ref="F62:F66"/>
    <mergeCell ref="I62:I66"/>
    <mergeCell ref="J62:J66"/>
    <mergeCell ref="E57:E61"/>
    <mergeCell ref="F57:F61"/>
    <mergeCell ref="I57:I61"/>
    <mergeCell ref="J57:J61"/>
    <mergeCell ref="E52:E56"/>
    <mergeCell ref="F52:F56"/>
    <mergeCell ref="I52:I56"/>
    <mergeCell ref="J52:J56"/>
    <mergeCell ref="E47:E51"/>
    <mergeCell ref="F47:F51"/>
    <mergeCell ref="I47:I51"/>
    <mergeCell ref="J47:J51"/>
    <mergeCell ref="E42:E46"/>
    <mergeCell ref="F42:F46"/>
    <mergeCell ref="I42:I46"/>
    <mergeCell ref="J42:J46"/>
    <mergeCell ref="E37:E41"/>
    <mergeCell ref="F37:F41"/>
    <mergeCell ref="I37:I41"/>
    <mergeCell ref="J37:J41"/>
    <mergeCell ref="E32:E36"/>
    <mergeCell ref="F32:F36"/>
    <mergeCell ref="I32:I36"/>
    <mergeCell ref="J32:J36"/>
    <mergeCell ref="I12:I16"/>
    <mergeCell ref="J12:J16"/>
    <mergeCell ref="E27:E31"/>
    <mergeCell ref="F27:F31"/>
    <mergeCell ref="I27:I31"/>
    <mergeCell ref="J27:J31"/>
    <mergeCell ref="E22:E26"/>
    <mergeCell ref="F22:F26"/>
    <mergeCell ref="I22:I26"/>
    <mergeCell ref="J22:J26"/>
    <mergeCell ref="E7:E11"/>
    <mergeCell ref="F7:F11"/>
    <mergeCell ref="I7:I11"/>
    <mergeCell ref="J7:J11"/>
    <mergeCell ref="E17:E21"/>
    <mergeCell ref="F17:F21"/>
    <mergeCell ref="I17:I21"/>
    <mergeCell ref="J17:J21"/>
    <mergeCell ref="E12:E16"/>
    <mergeCell ref="F12:F16"/>
  </mergeCells>
  <phoneticPr fontId="9" type="noConversion"/>
  <pageMargins left="0.74803149606299213" right="0.35433070866141736" top="0.59055118110236227" bottom="0.59055118110236227" header="0.51181102362204722" footer="0.51181102362204722"/>
  <pageSetup scale="9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3"/>
  <sheetViews>
    <sheetView workbookViewId="0">
      <selection activeCell="C236" sqref="C236"/>
    </sheetView>
  </sheetViews>
  <sheetFormatPr defaultColWidth="9.109375" defaultRowHeight="13.2" x14ac:dyDescent="0.25"/>
  <cols>
    <col min="1" max="1" width="4.6640625" style="22" customWidth="1"/>
    <col min="2" max="2" width="25.109375" style="22" customWidth="1"/>
    <col min="3" max="3" width="42" style="22" customWidth="1"/>
    <col min="4" max="4" width="11.88671875" style="22" bestFit="1" customWidth="1"/>
    <col min="5" max="5" width="12.6640625" style="24" bestFit="1" customWidth="1"/>
    <col min="6" max="6" width="5.6640625" style="25" bestFit="1" customWidth="1"/>
    <col min="7" max="7" width="9.44140625" style="25" hidden="1" customWidth="1"/>
    <col min="8" max="8" width="9.109375" style="22" hidden="1" customWidth="1"/>
    <col min="9" max="9" width="9.44140625" style="26" hidden="1" customWidth="1"/>
    <col min="10" max="10" width="10.5546875" style="22" hidden="1" customWidth="1"/>
    <col min="11" max="11" width="9.109375" style="22" hidden="1" customWidth="1"/>
    <col min="12" max="16384" width="9.109375" style="22"/>
  </cols>
  <sheetData>
    <row r="1" spans="1:11" ht="22.8" x14ac:dyDescent="0.4">
      <c r="B1" s="23" t="s">
        <v>631</v>
      </c>
    </row>
    <row r="2" spans="1:11" ht="22.8" x14ac:dyDescent="0.4">
      <c r="B2" s="23" t="s">
        <v>632</v>
      </c>
    </row>
    <row r="4" spans="1:11" ht="20.399999999999999" x14ac:dyDescent="0.35">
      <c r="B4" s="22" t="s">
        <v>633</v>
      </c>
      <c r="C4" s="62" t="s">
        <v>231</v>
      </c>
    </row>
    <row r="5" spans="1:11" ht="13.8" thickBot="1" x14ac:dyDescent="0.3">
      <c r="B5" s="22" t="s">
        <v>634</v>
      </c>
    </row>
    <row r="6" spans="1:11" ht="13.8" thickBot="1" x14ac:dyDescent="0.3">
      <c r="A6" s="28" t="s">
        <v>635</v>
      </c>
      <c r="B6" s="29" t="s">
        <v>208</v>
      </c>
      <c r="C6" s="29" t="s">
        <v>636</v>
      </c>
      <c r="D6" s="30" t="s">
        <v>204</v>
      </c>
      <c r="E6" s="31" t="s">
        <v>637</v>
      </c>
      <c r="F6" s="32" t="s">
        <v>206</v>
      </c>
      <c r="G6" s="33"/>
      <c r="H6" s="34">
        <f>MAX(D119:D228)+I6</f>
        <v>0.16701388888888888</v>
      </c>
      <c r="I6" s="35">
        <v>3.4722222222222224E-4</v>
      </c>
      <c r="J6" s="18"/>
      <c r="K6" s="19"/>
    </row>
    <row r="7" spans="1:11" x14ac:dyDescent="0.25">
      <c r="A7" s="20">
        <v>1</v>
      </c>
      <c r="B7" s="21" t="s">
        <v>16</v>
      </c>
      <c r="C7" s="21" t="s">
        <v>638</v>
      </c>
      <c r="D7" s="36">
        <v>2.4641203703703703E-2</v>
      </c>
      <c r="E7" s="397">
        <f>SUM(G7:G11)</f>
        <v>9.9305555555555564E-2</v>
      </c>
      <c r="F7" s="400">
        <v>1</v>
      </c>
      <c r="G7" s="35">
        <f>IF(H7=I$214,0,IF(H7=$H$6,0,H7))</f>
        <v>2.4641203703703703E-2</v>
      </c>
      <c r="H7" s="35">
        <f t="shared" ref="H7:H70" si="0">IF($D7="diskv",$H$6,IF($D7="",$H$6,$D7))</f>
        <v>2.4641203703703703E-2</v>
      </c>
      <c r="I7" s="403">
        <f>MAX(H7:H11)</f>
        <v>4.4861111111111109E-2</v>
      </c>
      <c r="J7" s="403">
        <f>SUM(H7:H11)-I7</f>
        <v>9.9305555555555564E-2</v>
      </c>
      <c r="K7" s="19"/>
    </row>
    <row r="8" spans="1:11" x14ac:dyDescent="0.25">
      <c r="A8" s="38">
        <v>2</v>
      </c>
      <c r="B8" s="39" t="s">
        <v>639</v>
      </c>
      <c r="C8" s="39" t="s">
        <v>638</v>
      </c>
      <c r="D8" s="40">
        <v>4.4861111111111109E-2</v>
      </c>
      <c r="E8" s="398"/>
      <c r="F8" s="401"/>
      <c r="G8" s="35">
        <f>IF(H8=I$214,0,IF(H8=$H$6,0,H8))</f>
        <v>0</v>
      </c>
      <c r="H8" s="35">
        <f t="shared" si="0"/>
        <v>4.4861111111111109E-2</v>
      </c>
      <c r="I8" s="404"/>
      <c r="J8" s="404"/>
      <c r="K8" s="19"/>
    </row>
    <row r="9" spans="1:11" x14ac:dyDescent="0.25">
      <c r="A9" s="38">
        <v>3</v>
      </c>
      <c r="B9" s="39" t="s">
        <v>14</v>
      </c>
      <c r="C9" s="39" t="s">
        <v>638</v>
      </c>
      <c r="D9" s="40">
        <v>2.3333333333333334E-2</v>
      </c>
      <c r="E9" s="398"/>
      <c r="F9" s="401"/>
      <c r="G9" s="35">
        <f>IF(H9=I$214,0,IF(H9=$H$6,0,H9))</f>
        <v>2.3333333333333334E-2</v>
      </c>
      <c r="H9" s="35">
        <f t="shared" si="0"/>
        <v>2.3333333333333334E-2</v>
      </c>
      <c r="I9" s="404"/>
      <c r="J9" s="404"/>
      <c r="K9" s="19"/>
    </row>
    <row r="10" spans="1:11" x14ac:dyDescent="0.25">
      <c r="A10" s="38">
        <v>4</v>
      </c>
      <c r="B10" s="39" t="s">
        <v>640</v>
      </c>
      <c r="C10" s="39" t="s">
        <v>638</v>
      </c>
      <c r="D10" s="40">
        <v>2.7442129629629632E-2</v>
      </c>
      <c r="E10" s="398"/>
      <c r="F10" s="401"/>
      <c r="G10" s="35">
        <f>IF(H10=I$214,0,IF(H10=$H$6,0,H10))</f>
        <v>2.7442129629629632E-2</v>
      </c>
      <c r="H10" s="35">
        <f t="shared" si="0"/>
        <v>2.7442129629629632E-2</v>
      </c>
      <c r="I10" s="404"/>
      <c r="J10" s="404"/>
      <c r="K10" s="19"/>
    </row>
    <row r="11" spans="1:11" ht="13.8" thickBot="1" x14ac:dyDescent="0.3">
      <c r="A11" s="41">
        <v>5</v>
      </c>
      <c r="B11" s="42" t="s">
        <v>641</v>
      </c>
      <c r="C11" s="42" t="s">
        <v>638</v>
      </c>
      <c r="D11" s="43">
        <v>2.388888888888889E-2</v>
      </c>
      <c r="E11" s="399"/>
      <c r="F11" s="402"/>
      <c r="G11" s="35">
        <f>IF(H11=I$214,0,IF(H11=$H$6,0,H11))</f>
        <v>2.388888888888889E-2</v>
      </c>
      <c r="H11" s="35">
        <f t="shared" si="0"/>
        <v>2.388888888888889E-2</v>
      </c>
      <c r="I11" s="404"/>
      <c r="J11" s="404"/>
      <c r="K11" s="19"/>
    </row>
    <row r="12" spans="1:11" x14ac:dyDescent="0.25">
      <c r="A12" s="20">
        <v>6</v>
      </c>
      <c r="B12" s="21" t="s">
        <v>642</v>
      </c>
      <c r="C12" s="21" t="s">
        <v>643</v>
      </c>
      <c r="D12" s="36">
        <v>2.6967592592592595E-2</v>
      </c>
      <c r="E12" s="397">
        <f>SUM(G12:G16)</f>
        <v>0.1012962962962963</v>
      </c>
      <c r="F12" s="400">
        <v>2</v>
      </c>
      <c r="G12" s="35">
        <f>IF(H12=I$159,0,IF(H12=$H$6,0,H12))</f>
        <v>2.6967592592592595E-2</v>
      </c>
      <c r="H12" s="35">
        <f t="shared" si="0"/>
        <v>2.6967592592592595E-2</v>
      </c>
      <c r="I12" s="403">
        <f>MAX(H12:H16)</f>
        <v>4.3634259259259262E-2</v>
      </c>
      <c r="J12" s="403">
        <f>SUM(H12:H16)-I12</f>
        <v>0.1012962962962963</v>
      </c>
      <c r="K12" s="19"/>
    </row>
    <row r="13" spans="1:11" x14ac:dyDescent="0.25">
      <c r="A13" s="38">
        <v>7</v>
      </c>
      <c r="B13" s="39" t="s">
        <v>644</v>
      </c>
      <c r="C13" s="39" t="s">
        <v>643</v>
      </c>
      <c r="D13" s="40">
        <v>2.2858796296296294E-2</v>
      </c>
      <c r="E13" s="398"/>
      <c r="F13" s="401"/>
      <c r="G13" s="35">
        <f>IF(H13=I$159,0,IF(H13=$H$6,0,H13))</f>
        <v>2.2858796296296294E-2</v>
      </c>
      <c r="H13" s="35">
        <f t="shared" si="0"/>
        <v>2.2858796296296294E-2</v>
      </c>
      <c r="I13" s="404"/>
      <c r="J13" s="404"/>
      <c r="K13" s="19"/>
    </row>
    <row r="14" spans="1:11" x14ac:dyDescent="0.25">
      <c r="A14" s="38">
        <v>8</v>
      </c>
      <c r="B14" s="39" t="s">
        <v>645</v>
      </c>
      <c r="C14" s="39" t="s">
        <v>643</v>
      </c>
      <c r="D14" s="40">
        <v>2.8113425925925927E-2</v>
      </c>
      <c r="E14" s="398"/>
      <c r="F14" s="401"/>
      <c r="G14" s="35">
        <f>IF(H14=I$159,0,IF(H14=$H$6,0,H14))</f>
        <v>2.8113425925925927E-2</v>
      </c>
      <c r="H14" s="35">
        <f t="shared" si="0"/>
        <v>2.8113425925925927E-2</v>
      </c>
      <c r="I14" s="404"/>
      <c r="J14" s="404"/>
      <c r="K14" s="19"/>
    </row>
    <row r="15" spans="1:11" x14ac:dyDescent="0.25">
      <c r="A15" s="38">
        <v>9</v>
      </c>
      <c r="B15" s="39" t="s">
        <v>646</v>
      </c>
      <c r="C15" s="39" t="s">
        <v>643</v>
      </c>
      <c r="D15" s="40">
        <v>2.3356481481481482E-2</v>
      </c>
      <c r="E15" s="398"/>
      <c r="F15" s="401"/>
      <c r="G15" s="35">
        <f>IF(H15=I$159,0,IF(H15=$H$6,0,H15))</f>
        <v>2.3356481481481482E-2</v>
      </c>
      <c r="H15" s="35">
        <f t="shared" si="0"/>
        <v>2.3356481481481482E-2</v>
      </c>
      <c r="I15" s="404"/>
      <c r="J15" s="404"/>
      <c r="K15" s="19"/>
    </row>
    <row r="16" spans="1:11" ht="13.8" thickBot="1" x14ac:dyDescent="0.3">
      <c r="A16" s="41">
        <v>10</v>
      </c>
      <c r="B16" s="42" t="s">
        <v>647</v>
      </c>
      <c r="C16" s="42" t="s">
        <v>643</v>
      </c>
      <c r="D16" s="43">
        <v>4.3634259259259262E-2</v>
      </c>
      <c r="E16" s="399"/>
      <c r="F16" s="402"/>
      <c r="G16" s="35">
        <f>IF(H16=I$159,0,IF(H16=$H$6,0,H16))</f>
        <v>0</v>
      </c>
      <c r="H16" s="35">
        <f t="shared" si="0"/>
        <v>4.3634259259259262E-2</v>
      </c>
      <c r="I16" s="404"/>
      <c r="J16" s="404"/>
      <c r="K16" s="19"/>
    </row>
    <row r="17" spans="1:11" x14ac:dyDescent="0.25">
      <c r="A17" s="20">
        <v>11</v>
      </c>
      <c r="B17" s="21" t="s">
        <v>648</v>
      </c>
      <c r="C17" s="21" t="s">
        <v>649</v>
      </c>
      <c r="D17" s="36">
        <v>2.5243055555555557E-2</v>
      </c>
      <c r="E17" s="397">
        <f>SUM(G17:G21)</f>
        <v>0.12077546296296296</v>
      </c>
      <c r="F17" s="400">
        <v>3</v>
      </c>
      <c r="G17" s="35">
        <f>IF(H17=I$179,0,IF(H17=$H$6,0,H17))</f>
        <v>2.5243055555555557E-2</v>
      </c>
      <c r="H17" s="35">
        <f t="shared" si="0"/>
        <v>2.5243055555555557E-2</v>
      </c>
      <c r="I17" s="403">
        <f>MAX(H17:H21)</f>
        <v>4.5138888888888888E-2</v>
      </c>
      <c r="J17" s="403">
        <f>SUM(H17:H21)-I17</f>
        <v>0.12077546296296296</v>
      </c>
      <c r="K17" s="19"/>
    </row>
    <row r="18" spans="1:11" x14ac:dyDescent="0.25">
      <c r="A18" s="38">
        <v>12</v>
      </c>
      <c r="B18" s="39" t="s">
        <v>650</v>
      </c>
      <c r="C18" s="39" t="s">
        <v>649</v>
      </c>
      <c r="D18" s="40">
        <v>2.372685185185185E-2</v>
      </c>
      <c r="E18" s="398"/>
      <c r="F18" s="401"/>
      <c r="G18" s="35">
        <f>IF(H18=I$179,0,IF(H18=$H$6,0,H18))</f>
        <v>2.372685185185185E-2</v>
      </c>
      <c r="H18" s="35">
        <f t="shared" si="0"/>
        <v>2.372685185185185E-2</v>
      </c>
      <c r="I18" s="404"/>
      <c r="J18" s="404"/>
      <c r="K18" s="19"/>
    </row>
    <row r="19" spans="1:11" x14ac:dyDescent="0.25">
      <c r="A19" s="38">
        <v>13</v>
      </c>
      <c r="B19" s="39" t="s">
        <v>651</v>
      </c>
      <c r="C19" s="39" t="s">
        <v>649</v>
      </c>
      <c r="D19" s="40">
        <v>3.1493055555555559E-2</v>
      </c>
      <c r="E19" s="398"/>
      <c r="F19" s="401"/>
      <c r="G19" s="35">
        <f>IF(H19=I$179,0,IF(H19=$H$6,0,H19))</f>
        <v>3.1493055555555559E-2</v>
      </c>
      <c r="H19" s="35">
        <f t="shared" si="0"/>
        <v>3.1493055555555559E-2</v>
      </c>
      <c r="I19" s="404"/>
      <c r="J19" s="404"/>
      <c r="K19" s="19"/>
    </row>
    <row r="20" spans="1:11" x14ac:dyDescent="0.25">
      <c r="A20" s="38">
        <v>14</v>
      </c>
      <c r="B20" s="39" t="s">
        <v>255</v>
      </c>
      <c r="C20" s="39" t="s">
        <v>649</v>
      </c>
      <c r="D20" s="40">
        <v>4.0312499999999994E-2</v>
      </c>
      <c r="E20" s="398"/>
      <c r="F20" s="401"/>
      <c r="G20" s="35">
        <f>IF(H20=I$179,0,IF(H20=$H$6,0,H20))</f>
        <v>4.0312499999999994E-2</v>
      </c>
      <c r="H20" s="35">
        <f t="shared" si="0"/>
        <v>4.0312499999999994E-2</v>
      </c>
      <c r="I20" s="404"/>
      <c r="J20" s="404"/>
      <c r="K20" s="19"/>
    </row>
    <row r="21" spans="1:11" ht="13.8" thickBot="1" x14ac:dyDescent="0.3">
      <c r="A21" s="41">
        <v>15</v>
      </c>
      <c r="B21" s="42" t="s">
        <v>652</v>
      </c>
      <c r="C21" s="42" t="s">
        <v>649</v>
      </c>
      <c r="D21" s="43">
        <v>4.5138888888888888E-2</v>
      </c>
      <c r="E21" s="399"/>
      <c r="F21" s="402"/>
      <c r="G21" s="35">
        <f>IF(H21=I$179,0,IF(H21=$H$6,0,H21))</f>
        <v>0</v>
      </c>
      <c r="H21" s="35">
        <f t="shared" si="0"/>
        <v>4.5138888888888888E-2</v>
      </c>
      <c r="I21" s="404"/>
      <c r="J21" s="404"/>
      <c r="K21" s="19"/>
    </row>
    <row r="22" spans="1:11" x14ac:dyDescent="0.25">
      <c r="A22" s="20">
        <v>16</v>
      </c>
      <c r="B22" s="21" t="s">
        <v>653</v>
      </c>
      <c r="C22" s="21" t="s">
        <v>654</v>
      </c>
      <c r="D22" s="36">
        <v>3.9502314814814816E-2</v>
      </c>
      <c r="E22" s="397">
        <f>SUM(G22:G26)</f>
        <v>0.12822916666666667</v>
      </c>
      <c r="F22" s="400">
        <v>4</v>
      </c>
      <c r="G22" s="35">
        <f>IF(H22=I$164,0,IF(H22=$H$6,0,H22))</f>
        <v>0</v>
      </c>
      <c r="H22" s="35">
        <f t="shared" si="0"/>
        <v>3.9502314814814816E-2</v>
      </c>
      <c r="I22" s="403">
        <f>MAX(H22:H26)</f>
        <v>3.9502314814814816E-2</v>
      </c>
      <c r="J22" s="403">
        <f>SUM(H22:H26)-I22</f>
        <v>0.12822916666666667</v>
      </c>
      <c r="K22" s="19"/>
    </row>
    <row r="23" spans="1:11" x14ac:dyDescent="0.25">
      <c r="A23" s="38">
        <v>17</v>
      </c>
      <c r="B23" s="39" t="s">
        <v>655</v>
      </c>
      <c r="C23" s="39" t="s">
        <v>654</v>
      </c>
      <c r="D23" s="40">
        <v>2.4513888888888887E-2</v>
      </c>
      <c r="E23" s="398"/>
      <c r="F23" s="401"/>
      <c r="G23" s="35">
        <f>IF(H23=I$164,0,IF(H23=$H$6,0,H23))</f>
        <v>2.4513888888888887E-2</v>
      </c>
      <c r="H23" s="35">
        <f t="shared" si="0"/>
        <v>2.4513888888888887E-2</v>
      </c>
      <c r="I23" s="404"/>
      <c r="J23" s="404"/>
      <c r="K23" s="19"/>
    </row>
    <row r="24" spans="1:11" x14ac:dyDescent="0.25">
      <c r="A24" s="38">
        <v>18</v>
      </c>
      <c r="B24" s="39" t="s">
        <v>656</v>
      </c>
      <c r="C24" s="39" t="s">
        <v>654</v>
      </c>
      <c r="D24" s="40">
        <v>3.8425925925925926E-2</v>
      </c>
      <c r="E24" s="398"/>
      <c r="F24" s="401"/>
      <c r="G24" s="35">
        <f>IF(H24=I$164,0,IF(H24=$H$6,0,H24))</f>
        <v>3.8425925925925926E-2</v>
      </c>
      <c r="H24" s="35">
        <f t="shared" si="0"/>
        <v>3.8425925925925926E-2</v>
      </c>
      <c r="I24" s="404"/>
      <c r="J24" s="404"/>
      <c r="K24" s="19"/>
    </row>
    <row r="25" spans="1:11" x14ac:dyDescent="0.25">
      <c r="A25" s="38">
        <v>19</v>
      </c>
      <c r="B25" s="39" t="s">
        <v>657</v>
      </c>
      <c r="C25" s="39" t="s">
        <v>654</v>
      </c>
      <c r="D25" s="40">
        <v>3.2673611111111105E-2</v>
      </c>
      <c r="E25" s="398"/>
      <c r="F25" s="401"/>
      <c r="G25" s="35">
        <f>IF(H25=I$164,0,IF(H25=$H$6,0,H25))</f>
        <v>3.2673611111111105E-2</v>
      </c>
      <c r="H25" s="35">
        <f t="shared" si="0"/>
        <v>3.2673611111111105E-2</v>
      </c>
      <c r="I25" s="404"/>
      <c r="J25" s="404"/>
      <c r="K25" s="19"/>
    </row>
    <row r="26" spans="1:11" ht="13.8" thickBot="1" x14ac:dyDescent="0.3">
      <c r="A26" s="41">
        <v>20</v>
      </c>
      <c r="B26" s="42" t="s">
        <v>658</v>
      </c>
      <c r="C26" s="42" t="s">
        <v>654</v>
      </c>
      <c r="D26" s="43">
        <v>3.2615740740740744E-2</v>
      </c>
      <c r="E26" s="399"/>
      <c r="F26" s="402"/>
      <c r="G26" s="35">
        <f>IF(H26=I$164,0,IF(H26=$H$6,0,H26))</f>
        <v>3.2615740740740744E-2</v>
      </c>
      <c r="H26" s="35">
        <f t="shared" si="0"/>
        <v>3.2615740740740744E-2</v>
      </c>
      <c r="I26" s="404"/>
      <c r="J26" s="404"/>
      <c r="K26" s="19"/>
    </row>
    <row r="27" spans="1:11" x14ac:dyDescent="0.25">
      <c r="A27" s="20">
        <v>21</v>
      </c>
      <c r="B27" s="21" t="s">
        <v>13</v>
      </c>
      <c r="C27" s="21" t="s">
        <v>659</v>
      </c>
      <c r="D27" s="36">
        <v>3.6770833333333336E-2</v>
      </c>
      <c r="E27" s="397">
        <f>SUM(G27:G31)</f>
        <v>0.13412037037037036</v>
      </c>
      <c r="F27" s="400">
        <v>5</v>
      </c>
      <c r="G27" s="35">
        <f>IF(H27=I$189,0,IF(H27=$H$6,0,H27))</f>
        <v>3.6770833333333336E-2</v>
      </c>
      <c r="H27" s="35">
        <f t="shared" si="0"/>
        <v>3.6770833333333336E-2</v>
      </c>
      <c r="I27" s="403">
        <f>MAX(H27:H31)</f>
        <v>3.9456018518518522E-2</v>
      </c>
      <c r="J27" s="403">
        <f>SUM(H27:H31)-I27</f>
        <v>0.13412037037037036</v>
      </c>
      <c r="K27" s="19"/>
    </row>
    <row r="28" spans="1:11" x14ac:dyDescent="0.25">
      <c r="A28" s="38">
        <v>22</v>
      </c>
      <c r="B28" s="39" t="s">
        <v>9</v>
      </c>
      <c r="C28" s="39" t="s">
        <v>659</v>
      </c>
      <c r="D28" s="40">
        <v>3.1863425925925927E-2</v>
      </c>
      <c r="E28" s="398"/>
      <c r="F28" s="401"/>
      <c r="G28" s="35">
        <f>IF(H28=I$189,0,IF(H28=$H$6,0,H28))</f>
        <v>3.1863425925925927E-2</v>
      </c>
      <c r="H28" s="35">
        <f t="shared" si="0"/>
        <v>3.1863425925925927E-2</v>
      </c>
      <c r="I28" s="404"/>
      <c r="J28" s="404"/>
      <c r="K28" s="19"/>
    </row>
    <row r="29" spans="1:11" x14ac:dyDescent="0.25">
      <c r="A29" s="38">
        <v>23</v>
      </c>
      <c r="B29" s="39" t="s">
        <v>11</v>
      </c>
      <c r="C29" s="39" t="s">
        <v>659</v>
      </c>
      <c r="D29" s="40">
        <v>3.6712962962962961E-2</v>
      </c>
      <c r="E29" s="398"/>
      <c r="F29" s="401"/>
      <c r="G29" s="35">
        <f>IF(H29=I$189,0,IF(H29=$H$6,0,H29))</f>
        <v>3.6712962962962961E-2</v>
      </c>
      <c r="H29" s="35">
        <f t="shared" si="0"/>
        <v>3.6712962962962961E-2</v>
      </c>
      <c r="I29" s="404"/>
      <c r="J29" s="404"/>
      <c r="K29" s="19"/>
    </row>
    <row r="30" spans="1:11" x14ac:dyDescent="0.25">
      <c r="A30" s="38">
        <v>24</v>
      </c>
      <c r="B30" s="39" t="s">
        <v>5</v>
      </c>
      <c r="C30" s="39" t="s">
        <v>659</v>
      </c>
      <c r="D30" s="40">
        <v>2.8773148148148145E-2</v>
      </c>
      <c r="E30" s="398"/>
      <c r="F30" s="401"/>
      <c r="G30" s="35">
        <f>IF(H30=I$189,0,IF(H30=$H$6,0,H30))</f>
        <v>2.8773148148148145E-2</v>
      </c>
      <c r="H30" s="35">
        <f t="shared" si="0"/>
        <v>2.8773148148148145E-2</v>
      </c>
      <c r="I30" s="404"/>
      <c r="J30" s="404"/>
      <c r="K30" s="19"/>
    </row>
    <row r="31" spans="1:11" ht="13.8" thickBot="1" x14ac:dyDescent="0.3">
      <c r="A31" s="41">
        <v>25</v>
      </c>
      <c r="B31" s="42" t="s">
        <v>7</v>
      </c>
      <c r="C31" s="42" t="s">
        <v>659</v>
      </c>
      <c r="D31" s="43">
        <v>3.9456018518518522E-2</v>
      </c>
      <c r="E31" s="399"/>
      <c r="F31" s="402"/>
      <c r="G31" s="35">
        <f>IF(H31=I$189,0,IF(H31=$H$6,0,H31))</f>
        <v>0</v>
      </c>
      <c r="H31" s="35">
        <f t="shared" si="0"/>
        <v>3.9456018518518522E-2</v>
      </c>
      <c r="I31" s="404"/>
      <c r="J31" s="404"/>
      <c r="K31" s="19"/>
    </row>
    <row r="32" spans="1:11" x14ac:dyDescent="0.25">
      <c r="A32" s="20">
        <v>26</v>
      </c>
      <c r="B32" s="21" t="s">
        <v>660</v>
      </c>
      <c r="C32" s="21" t="s">
        <v>216</v>
      </c>
      <c r="D32" s="36">
        <v>4.7696759259259258E-2</v>
      </c>
      <c r="E32" s="397">
        <f>SUM(G32:G36)</f>
        <v>0.14060185185185187</v>
      </c>
      <c r="F32" s="400">
        <v>6</v>
      </c>
      <c r="G32" s="35">
        <f>IF(H32=I$204,0,IF(H32=$H$6,0,H32))</f>
        <v>4.7696759259259258E-2</v>
      </c>
      <c r="H32" s="35">
        <f t="shared" si="0"/>
        <v>4.7696759259259258E-2</v>
      </c>
      <c r="I32" s="403">
        <f>MAX(H32:H36)</f>
        <v>4.9178240740740738E-2</v>
      </c>
      <c r="J32" s="403">
        <f>SUM(H32:H36)-I32</f>
        <v>0.14060185185185187</v>
      </c>
      <c r="K32" s="19"/>
    </row>
    <row r="33" spans="1:11" x14ac:dyDescent="0.25">
      <c r="A33" s="38">
        <v>27</v>
      </c>
      <c r="B33" s="39" t="s">
        <v>661</v>
      </c>
      <c r="C33" s="39" t="s">
        <v>216</v>
      </c>
      <c r="D33" s="40">
        <v>3.3865740740740738E-2</v>
      </c>
      <c r="E33" s="398"/>
      <c r="F33" s="401"/>
      <c r="G33" s="35">
        <f>IF(H33=I$204,0,IF(H33=$H$6,0,H33))</f>
        <v>3.3865740740740738E-2</v>
      </c>
      <c r="H33" s="35">
        <f t="shared" si="0"/>
        <v>3.3865740740740738E-2</v>
      </c>
      <c r="I33" s="404"/>
      <c r="J33" s="404"/>
      <c r="K33" s="19"/>
    </row>
    <row r="34" spans="1:11" x14ac:dyDescent="0.25">
      <c r="A34" s="38">
        <v>28</v>
      </c>
      <c r="B34" s="39" t="s">
        <v>662</v>
      </c>
      <c r="C34" s="39" t="s">
        <v>216</v>
      </c>
      <c r="D34" s="40">
        <v>2.6817129629629632E-2</v>
      </c>
      <c r="E34" s="398"/>
      <c r="F34" s="401"/>
      <c r="G34" s="35">
        <f>IF(H34=I$204,0,IF(H34=$H$6,0,H34))</f>
        <v>2.6817129629629632E-2</v>
      </c>
      <c r="H34" s="35">
        <f t="shared" si="0"/>
        <v>2.6817129629629632E-2</v>
      </c>
      <c r="I34" s="404"/>
      <c r="J34" s="404"/>
      <c r="K34" s="19"/>
    </row>
    <row r="35" spans="1:11" x14ac:dyDescent="0.25">
      <c r="A35" s="38">
        <v>29</v>
      </c>
      <c r="B35" s="39" t="s">
        <v>55</v>
      </c>
      <c r="C35" s="39" t="s">
        <v>216</v>
      </c>
      <c r="D35" s="40">
        <v>4.9178240740740738E-2</v>
      </c>
      <c r="E35" s="398"/>
      <c r="F35" s="401"/>
      <c r="G35" s="35">
        <f>IF(H35=I$204,0,IF(H35=$H$6,0,H35))</f>
        <v>0</v>
      </c>
      <c r="H35" s="35">
        <f t="shared" si="0"/>
        <v>4.9178240740740738E-2</v>
      </c>
      <c r="I35" s="404"/>
      <c r="J35" s="404"/>
      <c r="K35" s="19"/>
    </row>
    <row r="36" spans="1:11" ht="13.8" thickBot="1" x14ac:dyDescent="0.3">
      <c r="A36" s="41">
        <v>30</v>
      </c>
      <c r="B36" s="42" t="s">
        <v>663</v>
      </c>
      <c r="C36" s="42" t="s">
        <v>216</v>
      </c>
      <c r="D36" s="43">
        <v>3.2222222222222222E-2</v>
      </c>
      <c r="E36" s="399"/>
      <c r="F36" s="402"/>
      <c r="G36" s="35">
        <f>IF(H36=I$204,0,IF(H36=$H$6,0,H36))</f>
        <v>3.2222222222222222E-2</v>
      </c>
      <c r="H36" s="35">
        <f t="shared" si="0"/>
        <v>3.2222222222222222E-2</v>
      </c>
      <c r="I36" s="404"/>
      <c r="J36" s="404"/>
      <c r="K36" s="19"/>
    </row>
    <row r="37" spans="1:11" x14ac:dyDescent="0.25">
      <c r="A37" s="20">
        <v>31</v>
      </c>
      <c r="B37" s="21" t="s">
        <v>664</v>
      </c>
      <c r="C37" s="21" t="s">
        <v>626</v>
      </c>
      <c r="D37" s="36">
        <v>4.1539351851851855E-2</v>
      </c>
      <c r="E37" s="397">
        <f>SUM(G37:G41)</f>
        <v>0.15509259259259259</v>
      </c>
      <c r="F37" s="400">
        <v>7</v>
      </c>
      <c r="G37" s="35">
        <f>IF(H37=I$184,0,IF(H37=$H$6,0,H37))</f>
        <v>4.1539351851851855E-2</v>
      </c>
      <c r="H37" s="35">
        <f t="shared" si="0"/>
        <v>4.1539351851851855E-2</v>
      </c>
      <c r="I37" s="403">
        <f>MAX(H37:H41)</f>
        <v>7.2523148148148156E-2</v>
      </c>
      <c r="J37" s="403">
        <f>SUM(H37:H41)-I37</f>
        <v>0.15509259259259262</v>
      </c>
      <c r="K37" s="19"/>
    </row>
    <row r="38" spans="1:11" x14ac:dyDescent="0.25">
      <c r="A38" s="38">
        <v>32</v>
      </c>
      <c r="B38" s="39" t="s">
        <v>665</v>
      </c>
      <c r="C38" s="39" t="s">
        <v>626</v>
      </c>
      <c r="D38" s="40">
        <v>4.130787037037037E-2</v>
      </c>
      <c r="E38" s="398"/>
      <c r="F38" s="401"/>
      <c r="G38" s="35">
        <f>IF(H38=I$184,0,IF(H38=$H$6,0,H38))</f>
        <v>4.130787037037037E-2</v>
      </c>
      <c r="H38" s="35">
        <f t="shared" si="0"/>
        <v>4.130787037037037E-2</v>
      </c>
      <c r="I38" s="404"/>
      <c r="J38" s="404"/>
      <c r="K38" s="19"/>
    </row>
    <row r="39" spans="1:11" x14ac:dyDescent="0.25">
      <c r="A39" s="38">
        <v>33</v>
      </c>
      <c r="B39" s="39" t="s">
        <v>666</v>
      </c>
      <c r="C39" s="39" t="s">
        <v>626</v>
      </c>
      <c r="D39" s="40">
        <v>4.1435185185185179E-2</v>
      </c>
      <c r="E39" s="398"/>
      <c r="F39" s="401"/>
      <c r="G39" s="35">
        <f>IF(H39=I$184,0,IF(H39=$H$6,0,H39))</f>
        <v>4.1435185185185179E-2</v>
      </c>
      <c r="H39" s="35">
        <f t="shared" si="0"/>
        <v>4.1435185185185179E-2</v>
      </c>
      <c r="I39" s="404"/>
      <c r="J39" s="404"/>
      <c r="K39" s="19"/>
    </row>
    <row r="40" spans="1:11" x14ac:dyDescent="0.25">
      <c r="A40" s="38">
        <v>34</v>
      </c>
      <c r="B40" s="39" t="s">
        <v>667</v>
      </c>
      <c r="C40" s="39" t="s">
        <v>626</v>
      </c>
      <c r="D40" s="40">
        <v>7.2523148148148156E-2</v>
      </c>
      <c r="E40" s="398"/>
      <c r="F40" s="401"/>
      <c r="G40" s="35">
        <f>IF(H40=I$184,0,IF(H40=$H$6,0,H40))</f>
        <v>0</v>
      </c>
      <c r="H40" s="35">
        <f t="shared" si="0"/>
        <v>7.2523148148148156E-2</v>
      </c>
      <c r="I40" s="404"/>
      <c r="J40" s="404"/>
      <c r="K40" s="19"/>
    </row>
    <row r="41" spans="1:11" ht="13.8" thickBot="1" x14ac:dyDescent="0.3">
      <c r="A41" s="41">
        <v>35</v>
      </c>
      <c r="B41" s="42" t="s">
        <v>668</v>
      </c>
      <c r="C41" s="42" t="s">
        <v>626</v>
      </c>
      <c r="D41" s="43">
        <v>3.0810185185185187E-2</v>
      </c>
      <c r="E41" s="399"/>
      <c r="F41" s="402"/>
      <c r="G41" s="35">
        <f>IF(H41=I$184,0,IF(H41=$H$6,0,H41))</f>
        <v>3.0810185185185187E-2</v>
      </c>
      <c r="H41" s="35">
        <f t="shared" si="0"/>
        <v>3.0810185185185187E-2</v>
      </c>
      <c r="I41" s="404"/>
      <c r="J41" s="404"/>
      <c r="K41" s="19"/>
    </row>
    <row r="42" spans="1:11" x14ac:dyDescent="0.25">
      <c r="A42" s="20">
        <v>36</v>
      </c>
      <c r="B42" s="21" t="s">
        <v>41</v>
      </c>
      <c r="C42" s="21" t="s">
        <v>669</v>
      </c>
      <c r="D42" s="36">
        <v>4.3946759259259255E-2</v>
      </c>
      <c r="E42" s="397">
        <f>SUM(G42:G46)</f>
        <v>0.15746527777777777</v>
      </c>
      <c r="F42" s="400">
        <v>8</v>
      </c>
      <c r="G42" s="35">
        <f>IF(H42=I$169,0,IF(H42=$H$6,0,H42))</f>
        <v>4.3946759259259255E-2</v>
      </c>
      <c r="H42" s="35">
        <f t="shared" si="0"/>
        <v>4.3946759259259255E-2</v>
      </c>
      <c r="I42" s="403">
        <f>MAX(H42:H46)</f>
        <v>0.16701388888888888</v>
      </c>
      <c r="J42" s="403">
        <f>SUM(H42:H46)-I42</f>
        <v>0.15746527777777777</v>
      </c>
      <c r="K42" s="19"/>
    </row>
    <row r="43" spans="1:11" x14ac:dyDescent="0.25">
      <c r="A43" s="38">
        <v>37</v>
      </c>
      <c r="B43" s="39" t="s">
        <v>670</v>
      </c>
      <c r="C43" s="39" t="s">
        <v>669</v>
      </c>
      <c r="D43" s="40" t="s">
        <v>671</v>
      </c>
      <c r="E43" s="398"/>
      <c r="F43" s="401"/>
      <c r="G43" s="35">
        <f>IF(H43=I$169,0,IF(H43=$H$6,0,H43))</f>
        <v>0</v>
      </c>
      <c r="H43" s="35">
        <f t="shared" si="0"/>
        <v>0.16701388888888888</v>
      </c>
      <c r="I43" s="404"/>
      <c r="J43" s="404"/>
      <c r="K43" s="19"/>
    </row>
    <row r="44" spans="1:11" x14ac:dyDescent="0.25">
      <c r="A44" s="38">
        <v>38</v>
      </c>
      <c r="B44" s="39" t="s">
        <v>672</v>
      </c>
      <c r="C44" s="39" t="s">
        <v>669</v>
      </c>
      <c r="D44" s="40">
        <v>4.3900462962962961E-2</v>
      </c>
      <c r="E44" s="398"/>
      <c r="F44" s="401"/>
      <c r="G44" s="35">
        <f>IF(H44=I$169,0,IF(H44=$H$6,0,H44))</f>
        <v>4.3900462962962961E-2</v>
      </c>
      <c r="H44" s="35">
        <f t="shared" si="0"/>
        <v>4.3900462962962961E-2</v>
      </c>
      <c r="I44" s="404"/>
      <c r="J44" s="404"/>
      <c r="K44" s="19"/>
    </row>
    <row r="45" spans="1:11" x14ac:dyDescent="0.25">
      <c r="A45" s="38">
        <v>39</v>
      </c>
      <c r="B45" s="39" t="s">
        <v>40</v>
      </c>
      <c r="C45" s="39" t="s">
        <v>669</v>
      </c>
      <c r="D45" s="40">
        <v>3.363425925925926E-2</v>
      </c>
      <c r="E45" s="398"/>
      <c r="F45" s="401"/>
      <c r="G45" s="35">
        <f>IF(H45=I$169,0,IF(H45=$H$6,0,H45))</f>
        <v>3.363425925925926E-2</v>
      </c>
      <c r="H45" s="35">
        <f t="shared" si="0"/>
        <v>3.363425925925926E-2</v>
      </c>
      <c r="I45" s="404"/>
      <c r="J45" s="404"/>
      <c r="K45" s="19"/>
    </row>
    <row r="46" spans="1:11" ht="13.8" thickBot="1" x14ac:dyDescent="0.3">
      <c r="A46" s="41">
        <v>40</v>
      </c>
      <c r="B46" s="42" t="s">
        <v>42</v>
      </c>
      <c r="C46" s="42" t="s">
        <v>669</v>
      </c>
      <c r="D46" s="43">
        <v>3.5983796296296298E-2</v>
      </c>
      <c r="E46" s="399"/>
      <c r="F46" s="402"/>
      <c r="G46" s="35">
        <f>IF(H46=I$169,0,IF(H46=$H$6,0,H46))</f>
        <v>3.5983796296296298E-2</v>
      </c>
      <c r="H46" s="35">
        <f t="shared" si="0"/>
        <v>3.5983796296296298E-2</v>
      </c>
      <c r="I46" s="404"/>
      <c r="J46" s="404"/>
      <c r="K46" s="19"/>
    </row>
    <row r="47" spans="1:11" x14ac:dyDescent="0.25">
      <c r="A47" s="20">
        <v>41</v>
      </c>
      <c r="B47" s="21" t="s">
        <v>673</v>
      </c>
      <c r="C47" s="21" t="s">
        <v>674</v>
      </c>
      <c r="D47" s="36">
        <v>4.9108796296296296E-2</v>
      </c>
      <c r="E47" s="397">
        <f>SUM(G47:G51)</f>
        <v>0.15875</v>
      </c>
      <c r="F47" s="400">
        <v>9</v>
      </c>
      <c r="G47" s="35">
        <f>IF(H47=I$124,0,IF(H47=$H$6,0,H47))</f>
        <v>4.9108796296296296E-2</v>
      </c>
      <c r="H47" s="35">
        <f t="shared" si="0"/>
        <v>4.9108796296296296E-2</v>
      </c>
      <c r="I47" s="403">
        <f>MAX(H47:H51)</f>
        <v>0.16701388888888888</v>
      </c>
      <c r="J47" s="403">
        <f>SUM(H47:H51)-I47</f>
        <v>0.15874999999999997</v>
      </c>
      <c r="K47" s="19"/>
    </row>
    <row r="48" spans="1:11" x14ac:dyDescent="0.25">
      <c r="A48" s="38">
        <v>42</v>
      </c>
      <c r="B48" s="39" t="s">
        <v>675</v>
      </c>
      <c r="C48" s="39" t="s">
        <v>674</v>
      </c>
      <c r="D48" s="40">
        <v>4.2731481481481481E-2</v>
      </c>
      <c r="E48" s="398"/>
      <c r="F48" s="401"/>
      <c r="G48" s="35">
        <f>IF(H48=I$124,0,IF(H48=$H$6,0,H48))</f>
        <v>4.2731481481481481E-2</v>
      </c>
      <c r="H48" s="35">
        <f t="shared" si="0"/>
        <v>4.2731481481481481E-2</v>
      </c>
      <c r="I48" s="404"/>
      <c r="J48" s="404"/>
      <c r="K48" s="19"/>
    </row>
    <row r="49" spans="1:11" x14ac:dyDescent="0.25">
      <c r="A49" s="38">
        <v>43</v>
      </c>
      <c r="B49" s="39" t="s">
        <v>676</v>
      </c>
      <c r="C49" s="39" t="s">
        <v>674</v>
      </c>
      <c r="D49" s="40">
        <v>3.5844907407407409E-2</v>
      </c>
      <c r="E49" s="398"/>
      <c r="F49" s="401"/>
      <c r="G49" s="35">
        <f>IF(H49=I$124,0,IF(H49=$H$6,0,H49))</f>
        <v>3.5844907407407409E-2</v>
      </c>
      <c r="H49" s="35">
        <f t="shared" si="0"/>
        <v>3.5844907407407409E-2</v>
      </c>
      <c r="I49" s="404"/>
      <c r="J49" s="404"/>
      <c r="K49" s="19"/>
    </row>
    <row r="50" spans="1:11" x14ac:dyDescent="0.25">
      <c r="A50" s="38">
        <v>44</v>
      </c>
      <c r="B50" s="39" t="s">
        <v>677</v>
      </c>
      <c r="C50" s="39" t="s">
        <v>674</v>
      </c>
      <c r="D50" s="40">
        <v>3.1064814814814812E-2</v>
      </c>
      <c r="E50" s="398"/>
      <c r="F50" s="401"/>
      <c r="G50" s="35">
        <f>IF(H50=I$124,0,IF(H50=$H$6,0,H50))</f>
        <v>3.1064814814814812E-2</v>
      </c>
      <c r="H50" s="35">
        <f t="shared" si="0"/>
        <v>3.1064814814814812E-2</v>
      </c>
      <c r="I50" s="404"/>
      <c r="J50" s="404"/>
      <c r="K50" s="19"/>
    </row>
    <row r="51" spans="1:11" ht="13.8" thickBot="1" x14ac:dyDescent="0.3">
      <c r="A51" s="41">
        <v>45</v>
      </c>
      <c r="B51" s="42"/>
      <c r="C51" s="42"/>
      <c r="D51" s="43"/>
      <c r="E51" s="399"/>
      <c r="F51" s="402"/>
      <c r="G51" s="35">
        <f>IF(H51=I$124,0,IF(H51=$H$6,0,H51))</f>
        <v>0</v>
      </c>
      <c r="H51" s="35">
        <f t="shared" si="0"/>
        <v>0.16701388888888888</v>
      </c>
      <c r="I51" s="404"/>
      <c r="J51" s="404"/>
      <c r="K51" s="19"/>
    </row>
    <row r="52" spans="1:11" x14ac:dyDescent="0.25">
      <c r="A52" s="20">
        <v>46</v>
      </c>
      <c r="B52" s="21" t="s">
        <v>21</v>
      </c>
      <c r="C52" s="21" t="s">
        <v>678</v>
      </c>
      <c r="D52" s="36">
        <v>3.829861111111111E-2</v>
      </c>
      <c r="E52" s="397">
        <f>SUM(G52:G56)</f>
        <v>0.15965277777777778</v>
      </c>
      <c r="F52" s="400">
        <v>10</v>
      </c>
      <c r="G52" s="35">
        <f>IF(H52=I$139,0,IF(H52=$H$6,0,H52))</f>
        <v>3.829861111111111E-2</v>
      </c>
      <c r="H52" s="35">
        <f t="shared" si="0"/>
        <v>3.829861111111111E-2</v>
      </c>
      <c r="I52" s="403">
        <f>MAX(H52:H56)</f>
        <v>5.2511574074074065E-2</v>
      </c>
      <c r="J52" s="403">
        <f>SUM(H52:H56)-I52</f>
        <v>0.15965277777777781</v>
      </c>
      <c r="K52" s="19"/>
    </row>
    <row r="53" spans="1:11" x14ac:dyDescent="0.25">
      <c r="A53" s="38">
        <v>47</v>
      </c>
      <c r="B53" s="39" t="s">
        <v>19</v>
      </c>
      <c r="C53" s="39" t="s">
        <v>678</v>
      </c>
      <c r="D53" s="40">
        <v>3.1516203703703706E-2</v>
      </c>
      <c r="E53" s="398"/>
      <c r="F53" s="401"/>
      <c r="G53" s="35">
        <f>IF(H53=I$139,0,IF(H53=$H$6,0,H53))</f>
        <v>3.1516203703703706E-2</v>
      </c>
      <c r="H53" s="35">
        <f t="shared" si="0"/>
        <v>3.1516203703703706E-2</v>
      </c>
      <c r="I53" s="404"/>
      <c r="J53" s="404"/>
      <c r="K53" s="19"/>
    </row>
    <row r="54" spans="1:11" x14ac:dyDescent="0.25">
      <c r="A54" s="38">
        <v>48</v>
      </c>
      <c r="B54" s="39" t="s">
        <v>679</v>
      </c>
      <c r="C54" s="39" t="s">
        <v>678</v>
      </c>
      <c r="D54" s="40">
        <v>5.2511574074074065E-2</v>
      </c>
      <c r="E54" s="398"/>
      <c r="F54" s="401"/>
      <c r="G54" s="35">
        <f>IF(H54=I$139,0,IF(H54=$H$6,0,H54))</f>
        <v>0</v>
      </c>
      <c r="H54" s="35">
        <f t="shared" si="0"/>
        <v>5.2511574074074065E-2</v>
      </c>
      <c r="I54" s="404"/>
      <c r="J54" s="404"/>
      <c r="K54" s="19"/>
    </row>
    <row r="55" spans="1:11" x14ac:dyDescent="0.25">
      <c r="A55" s="38">
        <v>49</v>
      </c>
      <c r="B55" s="39" t="s">
        <v>680</v>
      </c>
      <c r="C55" s="39" t="s">
        <v>678</v>
      </c>
      <c r="D55" s="40">
        <v>4.2291666666666665E-2</v>
      </c>
      <c r="E55" s="398"/>
      <c r="F55" s="401"/>
      <c r="G55" s="35">
        <f>IF(H55=I$139,0,IF(H55=$H$6,0,H55))</f>
        <v>4.2291666666666665E-2</v>
      </c>
      <c r="H55" s="35">
        <f t="shared" si="0"/>
        <v>4.2291666666666665E-2</v>
      </c>
      <c r="I55" s="404"/>
      <c r="J55" s="404"/>
      <c r="K55" s="19"/>
    </row>
    <row r="56" spans="1:11" ht="13.8" thickBot="1" x14ac:dyDescent="0.3">
      <c r="A56" s="41">
        <v>50</v>
      </c>
      <c r="B56" s="42" t="s">
        <v>681</v>
      </c>
      <c r="C56" s="42" t="s">
        <v>678</v>
      </c>
      <c r="D56" s="43">
        <v>4.7546296296296302E-2</v>
      </c>
      <c r="E56" s="399"/>
      <c r="F56" s="402"/>
      <c r="G56" s="35">
        <f>IF(H56=I$139,0,IF(H56=$H$6,0,H56))</f>
        <v>4.7546296296296302E-2</v>
      </c>
      <c r="H56" s="35">
        <f t="shared" si="0"/>
        <v>4.7546296296296302E-2</v>
      </c>
      <c r="I56" s="404"/>
      <c r="J56" s="404"/>
      <c r="K56" s="19"/>
    </row>
    <row r="57" spans="1:11" x14ac:dyDescent="0.25">
      <c r="A57" s="20">
        <v>51</v>
      </c>
      <c r="B57" s="21" t="s">
        <v>682</v>
      </c>
      <c r="C57" s="21" t="s">
        <v>683</v>
      </c>
      <c r="D57" s="36">
        <v>2.8807870370370373E-2</v>
      </c>
      <c r="E57" s="397">
        <f>SUM(G57:G61)</f>
        <v>0.19469907407407408</v>
      </c>
      <c r="F57" s="400">
        <v>11</v>
      </c>
      <c r="G57" s="35">
        <f>IF(H57=I$149,0,IF(H57=$H$6,0,H57))</f>
        <v>2.8807870370370373E-2</v>
      </c>
      <c r="H57" s="35">
        <f t="shared" si="0"/>
        <v>2.8807870370370373E-2</v>
      </c>
      <c r="I57" s="403">
        <f>MAX(H57:H61)</f>
        <v>7.4606481481481482E-2</v>
      </c>
      <c r="J57" s="403">
        <f>SUM(H57:H61)-I57</f>
        <v>0.19469907407407411</v>
      </c>
      <c r="K57" s="19"/>
    </row>
    <row r="58" spans="1:11" x14ac:dyDescent="0.25">
      <c r="A58" s="38">
        <v>52</v>
      </c>
      <c r="B58" s="39" t="s">
        <v>684</v>
      </c>
      <c r="C58" s="39" t="s">
        <v>683</v>
      </c>
      <c r="D58" s="40">
        <v>6.5474537037037039E-2</v>
      </c>
      <c r="E58" s="398"/>
      <c r="F58" s="401"/>
      <c r="G58" s="35">
        <f>IF(H58=I$149,0,IF(H58=$H$6,0,H58))</f>
        <v>6.5474537037037039E-2</v>
      </c>
      <c r="H58" s="35">
        <f t="shared" si="0"/>
        <v>6.5474537037037039E-2</v>
      </c>
      <c r="I58" s="404"/>
      <c r="J58" s="404"/>
      <c r="K58" s="19"/>
    </row>
    <row r="59" spans="1:11" x14ac:dyDescent="0.25">
      <c r="A59" s="38">
        <v>53</v>
      </c>
      <c r="B59" s="39" t="s">
        <v>685</v>
      </c>
      <c r="C59" s="39" t="s">
        <v>683</v>
      </c>
      <c r="D59" s="40">
        <v>3.0208333333333334E-2</v>
      </c>
      <c r="E59" s="398"/>
      <c r="F59" s="401"/>
      <c r="G59" s="35">
        <f>IF(H59=I$149,0,IF(H59=$H$6,0,H59))</f>
        <v>3.0208333333333334E-2</v>
      </c>
      <c r="H59" s="35">
        <f t="shared" si="0"/>
        <v>3.0208333333333334E-2</v>
      </c>
      <c r="I59" s="404"/>
      <c r="J59" s="404"/>
      <c r="K59" s="19"/>
    </row>
    <row r="60" spans="1:11" x14ac:dyDescent="0.25">
      <c r="A60" s="38">
        <v>54</v>
      </c>
      <c r="B60" s="39" t="s">
        <v>686</v>
      </c>
      <c r="C60" s="39" t="s">
        <v>683</v>
      </c>
      <c r="D60" s="40">
        <v>7.4606481481481482E-2</v>
      </c>
      <c r="E60" s="398"/>
      <c r="F60" s="401"/>
      <c r="G60" s="35">
        <f>IF(H60=I$149,0,IF(H60=$H$6,0,H60))</f>
        <v>0</v>
      </c>
      <c r="H60" s="35">
        <f t="shared" si="0"/>
        <v>7.4606481481481482E-2</v>
      </c>
      <c r="I60" s="404"/>
      <c r="J60" s="404"/>
      <c r="K60" s="19"/>
    </row>
    <row r="61" spans="1:11" ht="13.8" thickBot="1" x14ac:dyDescent="0.3">
      <c r="A61" s="41">
        <v>55</v>
      </c>
      <c r="B61" s="42" t="s">
        <v>687</v>
      </c>
      <c r="C61" s="42" t="s">
        <v>683</v>
      </c>
      <c r="D61" s="43">
        <v>7.0208333333333331E-2</v>
      </c>
      <c r="E61" s="399"/>
      <c r="F61" s="402"/>
      <c r="G61" s="35">
        <f>IF(H61=I$149,0,IF(H61=$H$6,0,H61))</f>
        <v>7.0208333333333331E-2</v>
      </c>
      <c r="H61" s="35">
        <f t="shared" si="0"/>
        <v>7.0208333333333331E-2</v>
      </c>
      <c r="I61" s="404"/>
      <c r="J61" s="404"/>
      <c r="K61" s="19"/>
    </row>
    <row r="62" spans="1:11" x14ac:dyDescent="0.25">
      <c r="A62" s="20">
        <v>56</v>
      </c>
      <c r="B62" s="21" t="s">
        <v>272</v>
      </c>
      <c r="C62" s="21" t="s">
        <v>224</v>
      </c>
      <c r="D62" s="36">
        <v>6.8912037037037036E-2</v>
      </c>
      <c r="E62" s="397">
        <f>SUM(G62:G66)</f>
        <v>0.23326388888888891</v>
      </c>
      <c r="F62" s="400">
        <v>12</v>
      </c>
      <c r="G62" s="35">
        <f>IF(H62=I$209,0,IF(H62=$H$6,0,H62))</f>
        <v>0</v>
      </c>
      <c r="H62" s="35">
        <f t="shared" si="0"/>
        <v>6.8912037037037036E-2</v>
      </c>
      <c r="I62" s="403">
        <f>MAX(H62:H66)</f>
        <v>6.8912037037037036E-2</v>
      </c>
      <c r="J62" s="403">
        <f>SUM(H62:H66)-I62</f>
        <v>0.23326388888888888</v>
      </c>
      <c r="K62" s="19"/>
    </row>
    <row r="63" spans="1:11" x14ac:dyDescent="0.25">
      <c r="A63" s="38">
        <v>57</v>
      </c>
      <c r="B63" s="39" t="s">
        <v>688</v>
      </c>
      <c r="C63" s="39" t="s">
        <v>224</v>
      </c>
      <c r="D63" s="40">
        <v>4.3541666666666673E-2</v>
      </c>
      <c r="E63" s="398"/>
      <c r="F63" s="401"/>
      <c r="G63" s="35">
        <f>IF(H63=I$209,0,IF(H63=$H$6,0,H63))</f>
        <v>4.3541666666666673E-2</v>
      </c>
      <c r="H63" s="35">
        <f t="shared" si="0"/>
        <v>4.3541666666666673E-2</v>
      </c>
      <c r="I63" s="404"/>
      <c r="J63" s="404"/>
      <c r="K63" s="19"/>
    </row>
    <row r="64" spans="1:11" x14ac:dyDescent="0.25">
      <c r="A64" s="38">
        <v>58</v>
      </c>
      <c r="B64" s="39" t="s">
        <v>273</v>
      </c>
      <c r="C64" s="39" t="s">
        <v>224</v>
      </c>
      <c r="D64" s="40">
        <v>6.8622685185185175E-2</v>
      </c>
      <c r="E64" s="398"/>
      <c r="F64" s="401"/>
      <c r="G64" s="35">
        <f>IF(H64=I$209,0,IF(H64=$H$6,0,H64))</f>
        <v>6.8622685185185175E-2</v>
      </c>
      <c r="H64" s="35">
        <f t="shared" si="0"/>
        <v>6.8622685185185175E-2</v>
      </c>
      <c r="I64" s="404"/>
      <c r="J64" s="404"/>
      <c r="K64" s="19"/>
    </row>
    <row r="65" spans="1:11" x14ac:dyDescent="0.25">
      <c r="A65" s="38">
        <v>59</v>
      </c>
      <c r="B65" s="39" t="s">
        <v>689</v>
      </c>
      <c r="C65" s="39" t="s">
        <v>224</v>
      </c>
      <c r="D65" s="40">
        <v>6.0729166666666667E-2</v>
      </c>
      <c r="E65" s="398"/>
      <c r="F65" s="401"/>
      <c r="G65" s="35">
        <f>IF(H65=I$209,0,IF(H65=$H$6,0,H65))</f>
        <v>6.0729166666666667E-2</v>
      </c>
      <c r="H65" s="35">
        <f t="shared" si="0"/>
        <v>6.0729166666666667E-2</v>
      </c>
      <c r="I65" s="404"/>
      <c r="J65" s="404"/>
      <c r="K65" s="19"/>
    </row>
    <row r="66" spans="1:11" ht="13.8" thickBot="1" x14ac:dyDescent="0.3">
      <c r="A66" s="41">
        <v>60</v>
      </c>
      <c r="B66" s="42" t="s">
        <v>690</v>
      </c>
      <c r="C66" s="42" t="s">
        <v>224</v>
      </c>
      <c r="D66" s="43">
        <v>6.0370370370370373E-2</v>
      </c>
      <c r="E66" s="399"/>
      <c r="F66" s="402"/>
      <c r="G66" s="35">
        <f>IF(H66=I$209,0,IF(H66=$H$6,0,H66))</f>
        <v>6.0370370370370373E-2</v>
      </c>
      <c r="H66" s="35">
        <f t="shared" si="0"/>
        <v>6.0370370370370373E-2</v>
      </c>
      <c r="I66" s="404"/>
      <c r="J66" s="404"/>
      <c r="K66" s="19"/>
    </row>
    <row r="67" spans="1:11" x14ac:dyDescent="0.25">
      <c r="A67" s="20">
        <v>61</v>
      </c>
      <c r="B67" s="21" t="s">
        <v>691</v>
      </c>
      <c r="C67" s="21" t="s">
        <v>149</v>
      </c>
      <c r="D67" s="36">
        <v>6.4803240740740745E-2</v>
      </c>
      <c r="E67" s="397">
        <f>SUM(G67:G71)</f>
        <v>0.25872685185185185</v>
      </c>
      <c r="F67" s="400">
        <v>13</v>
      </c>
      <c r="G67" s="35">
        <f>IF(H67=I$174,0,IF(H67=$H$6,0,H67))</f>
        <v>6.4803240740740745E-2</v>
      </c>
      <c r="H67" s="35">
        <f t="shared" si="0"/>
        <v>6.4803240740740745E-2</v>
      </c>
      <c r="I67" s="403">
        <f>MAX(H67:H71)</f>
        <v>0.16701388888888888</v>
      </c>
      <c r="J67" s="403">
        <f>SUM(H67:H71)-I67</f>
        <v>0.25872685185185185</v>
      </c>
      <c r="K67" s="19"/>
    </row>
    <row r="68" spans="1:11" x14ac:dyDescent="0.25">
      <c r="A68" s="38">
        <v>62</v>
      </c>
      <c r="B68" s="39" t="s">
        <v>692</v>
      </c>
      <c r="C68" s="39" t="s">
        <v>149</v>
      </c>
      <c r="D68" s="40">
        <v>4.8090277777777773E-2</v>
      </c>
      <c r="E68" s="398"/>
      <c r="F68" s="401"/>
      <c r="G68" s="35">
        <f>IF(H68=I$174,0,IF(H68=$H$6,0,H68))</f>
        <v>4.8090277777777773E-2</v>
      </c>
      <c r="H68" s="35">
        <f t="shared" si="0"/>
        <v>4.8090277777777773E-2</v>
      </c>
      <c r="I68" s="404"/>
      <c r="J68" s="404"/>
      <c r="K68" s="19"/>
    </row>
    <row r="69" spans="1:11" x14ac:dyDescent="0.25">
      <c r="A69" s="38">
        <v>63</v>
      </c>
      <c r="B69" s="39" t="s">
        <v>693</v>
      </c>
      <c r="C69" s="39" t="s">
        <v>149</v>
      </c>
      <c r="D69" s="40">
        <v>6.4386574074074068E-2</v>
      </c>
      <c r="E69" s="398"/>
      <c r="F69" s="401"/>
      <c r="G69" s="35">
        <f>IF(H69=I$174,0,IF(H69=$H$6,0,H69))</f>
        <v>6.4386574074074068E-2</v>
      </c>
      <c r="H69" s="35">
        <f t="shared" si="0"/>
        <v>6.4386574074074068E-2</v>
      </c>
      <c r="I69" s="404"/>
      <c r="J69" s="404"/>
      <c r="K69" s="19"/>
    </row>
    <row r="70" spans="1:11" x14ac:dyDescent="0.25">
      <c r="A70" s="38">
        <v>64</v>
      </c>
      <c r="B70" s="39" t="s">
        <v>694</v>
      </c>
      <c r="C70" s="39" t="s">
        <v>149</v>
      </c>
      <c r="D70" s="40">
        <v>8.144675925925926E-2</v>
      </c>
      <c r="E70" s="398"/>
      <c r="F70" s="401"/>
      <c r="G70" s="35">
        <f>IF(H70=I$174,0,IF(H70=$H$6,0,H70))</f>
        <v>8.144675925925926E-2</v>
      </c>
      <c r="H70" s="35">
        <f t="shared" si="0"/>
        <v>8.144675925925926E-2</v>
      </c>
      <c r="I70" s="404"/>
      <c r="J70" s="404"/>
      <c r="K70" s="19"/>
    </row>
    <row r="71" spans="1:11" ht="13.8" thickBot="1" x14ac:dyDescent="0.3">
      <c r="A71" s="41">
        <v>65</v>
      </c>
      <c r="B71" s="42"/>
      <c r="C71" s="42"/>
      <c r="D71" s="43"/>
      <c r="E71" s="399"/>
      <c r="F71" s="402"/>
      <c r="G71" s="35">
        <f>IF(H71=I$174,0,IF(H71=$H$6,0,H71))</f>
        <v>0</v>
      </c>
      <c r="H71" s="35">
        <f t="shared" ref="H71:H106" si="1">IF($D71="diskv",$H$6,IF($D71="",$H$6,$D71))</f>
        <v>0.16701388888888888</v>
      </c>
      <c r="I71" s="404"/>
      <c r="J71" s="404"/>
      <c r="K71" s="19"/>
    </row>
    <row r="72" spans="1:11" x14ac:dyDescent="0.25">
      <c r="A72" s="20">
        <v>66</v>
      </c>
      <c r="B72" s="21" t="s">
        <v>695</v>
      </c>
      <c r="C72" s="21" t="s">
        <v>696</v>
      </c>
      <c r="D72" s="36">
        <v>6.2847222222222221E-2</v>
      </c>
      <c r="E72" s="397">
        <f>SUM(G72:G76)</f>
        <v>0.26343749999999999</v>
      </c>
      <c r="F72" s="400">
        <v>14</v>
      </c>
      <c r="G72" s="35">
        <f>IF(H72=I$199,0,IF(H72=$H$6,0,H72))</f>
        <v>6.2847222222222221E-2</v>
      </c>
      <c r="H72" s="35">
        <f t="shared" si="1"/>
        <v>6.2847222222222221E-2</v>
      </c>
      <c r="I72" s="403">
        <f>MAX(H72:H76)</f>
        <v>0.16701388888888888</v>
      </c>
      <c r="J72" s="403">
        <f>SUM(H72:H76)-I72</f>
        <v>0.26343749999999999</v>
      </c>
      <c r="K72" s="19"/>
    </row>
    <row r="73" spans="1:11" x14ac:dyDescent="0.25">
      <c r="A73" s="38">
        <v>67</v>
      </c>
      <c r="B73" s="39" t="s">
        <v>697</v>
      </c>
      <c r="C73" s="39" t="s">
        <v>696</v>
      </c>
      <c r="D73" s="40">
        <v>6.8715277777777778E-2</v>
      </c>
      <c r="E73" s="398"/>
      <c r="F73" s="401"/>
      <c r="G73" s="35">
        <f>IF(H73=I$199,0,IF(H73=$H$6,0,H73))</f>
        <v>6.8715277777777778E-2</v>
      </c>
      <c r="H73" s="35">
        <f t="shared" si="1"/>
        <v>6.8715277777777778E-2</v>
      </c>
      <c r="I73" s="404"/>
      <c r="J73" s="404"/>
      <c r="K73" s="19"/>
    </row>
    <row r="74" spans="1:11" x14ac:dyDescent="0.25">
      <c r="A74" s="38">
        <v>68</v>
      </c>
      <c r="B74" s="39" t="s">
        <v>698</v>
      </c>
      <c r="C74" s="39" t="s">
        <v>696</v>
      </c>
      <c r="D74" s="40" t="s">
        <v>671</v>
      </c>
      <c r="E74" s="398"/>
      <c r="F74" s="401"/>
      <c r="G74" s="35">
        <f>IF(H74=I$199,0,IF(H74=$H$6,0,H74))</f>
        <v>0</v>
      </c>
      <c r="H74" s="35">
        <f t="shared" si="1"/>
        <v>0.16701388888888888</v>
      </c>
      <c r="I74" s="404"/>
      <c r="J74" s="404"/>
      <c r="K74" s="19"/>
    </row>
    <row r="75" spans="1:11" x14ac:dyDescent="0.25">
      <c r="A75" s="38">
        <v>69</v>
      </c>
      <c r="B75" s="39" t="s">
        <v>699</v>
      </c>
      <c r="C75" s="39" t="s">
        <v>696</v>
      </c>
      <c r="D75" s="40">
        <v>6.9050925925925932E-2</v>
      </c>
      <c r="E75" s="398"/>
      <c r="F75" s="401"/>
      <c r="G75" s="35">
        <f>IF(H75=I$199,0,IF(H75=$H$6,0,H75))</f>
        <v>6.9050925925925932E-2</v>
      </c>
      <c r="H75" s="35">
        <f t="shared" si="1"/>
        <v>6.9050925925925932E-2</v>
      </c>
      <c r="I75" s="404"/>
      <c r="J75" s="404"/>
      <c r="K75" s="19"/>
    </row>
    <row r="76" spans="1:11" ht="13.8" thickBot="1" x14ac:dyDescent="0.3">
      <c r="A76" s="41">
        <v>70</v>
      </c>
      <c r="B76" s="42" t="s">
        <v>700</v>
      </c>
      <c r="C76" s="42" t="s">
        <v>696</v>
      </c>
      <c r="D76" s="43">
        <v>6.2824074074074074E-2</v>
      </c>
      <c r="E76" s="399"/>
      <c r="F76" s="402"/>
      <c r="G76" s="35">
        <f>IF(H76=I$199,0,IF(H76=$H$6,0,H76))</f>
        <v>6.2824074074074074E-2</v>
      </c>
      <c r="H76" s="35">
        <f t="shared" si="1"/>
        <v>6.2824074074074074E-2</v>
      </c>
      <c r="I76" s="404"/>
      <c r="J76" s="404"/>
      <c r="K76" s="19"/>
    </row>
    <row r="77" spans="1:11" x14ac:dyDescent="0.25">
      <c r="A77" s="20">
        <v>71</v>
      </c>
      <c r="B77" s="21" t="s">
        <v>701</v>
      </c>
      <c r="C77" s="21" t="s">
        <v>222</v>
      </c>
      <c r="D77" s="36">
        <v>8.0254629629629634E-2</v>
      </c>
      <c r="E77" s="397">
        <f>SUM(G77:G81)</f>
        <v>0.27253472222222225</v>
      </c>
      <c r="F77" s="400">
        <v>15</v>
      </c>
      <c r="G77" s="35">
        <f>IF(H77=I$219,0,IF(H77=$H$6,0,H77))</f>
        <v>8.0254629629629634E-2</v>
      </c>
      <c r="H77" s="35">
        <f t="shared" si="1"/>
        <v>8.0254629629629634E-2</v>
      </c>
      <c r="I77" s="403">
        <f>MAX(H77:H81)</f>
        <v>9.4837962962962971E-2</v>
      </c>
      <c r="J77" s="403">
        <f>SUM(H77:H81)-I77</f>
        <v>0.27253472222222225</v>
      </c>
      <c r="K77" s="19"/>
    </row>
    <row r="78" spans="1:11" x14ac:dyDescent="0.25">
      <c r="A78" s="38">
        <v>72</v>
      </c>
      <c r="B78" s="39" t="s">
        <v>702</v>
      </c>
      <c r="C78" s="39" t="s">
        <v>222</v>
      </c>
      <c r="D78" s="40">
        <v>6.3356481481481486E-2</v>
      </c>
      <c r="E78" s="398"/>
      <c r="F78" s="401"/>
      <c r="G78" s="35">
        <f>IF(H78=I$219,0,IF(H78=$H$6,0,H78))</f>
        <v>6.3356481481481486E-2</v>
      </c>
      <c r="H78" s="35">
        <f t="shared" si="1"/>
        <v>6.3356481481481486E-2</v>
      </c>
      <c r="I78" s="404"/>
      <c r="J78" s="404"/>
      <c r="K78" s="19"/>
    </row>
    <row r="79" spans="1:11" x14ac:dyDescent="0.25">
      <c r="A79" s="38">
        <v>73</v>
      </c>
      <c r="B79" s="39" t="s">
        <v>703</v>
      </c>
      <c r="C79" s="39" t="s">
        <v>222</v>
      </c>
      <c r="D79" s="40">
        <v>7.363425925925926E-2</v>
      </c>
      <c r="E79" s="398"/>
      <c r="F79" s="401"/>
      <c r="G79" s="35">
        <f>IF(H79=I$219,0,IF(H79=$H$6,0,H79))</f>
        <v>7.363425925925926E-2</v>
      </c>
      <c r="H79" s="35">
        <f t="shared" si="1"/>
        <v>7.363425925925926E-2</v>
      </c>
      <c r="I79" s="404"/>
      <c r="J79" s="404"/>
      <c r="K79" s="19"/>
    </row>
    <row r="80" spans="1:11" x14ac:dyDescent="0.25">
      <c r="A80" s="38">
        <v>74</v>
      </c>
      <c r="B80" s="44" t="s">
        <v>704</v>
      </c>
      <c r="C80" s="39" t="s">
        <v>222</v>
      </c>
      <c r="D80" s="40">
        <v>5.5289351851851846E-2</v>
      </c>
      <c r="E80" s="398"/>
      <c r="F80" s="401"/>
      <c r="G80" s="35">
        <f>IF(H80=I$219,0,IF(H80=$H$6,0,H80))</f>
        <v>5.5289351851851846E-2</v>
      </c>
      <c r="H80" s="35">
        <f t="shared" si="1"/>
        <v>5.5289351851851846E-2</v>
      </c>
      <c r="I80" s="404"/>
      <c r="J80" s="404"/>
    </row>
    <row r="81" spans="1:11" ht="13.8" thickBot="1" x14ac:dyDescent="0.3">
      <c r="A81" s="41">
        <v>75</v>
      </c>
      <c r="B81" s="45" t="s">
        <v>705</v>
      </c>
      <c r="C81" s="42" t="s">
        <v>222</v>
      </c>
      <c r="D81" s="43">
        <v>9.4837962962962971E-2</v>
      </c>
      <c r="E81" s="399"/>
      <c r="F81" s="402"/>
      <c r="G81" s="35">
        <f>IF(H81=I$219,0,IF(H81=$H$6,0,H81))</f>
        <v>0</v>
      </c>
      <c r="H81" s="35">
        <f t="shared" si="1"/>
        <v>9.4837962962962971E-2</v>
      </c>
      <c r="I81" s="404"/>
      <c r="J81" s="404"/>
    </row>
    <row r="82" spans="1:11" x14ac:dyDescent="0.25">
      <c r="A82" s="20">
        <v>76</v>
      </c>
      <c r="B82" s="21" t="s">
        <v>706</v>
      </c>
      <c r="C82" s="21" t="s">
        <v>707</v>
      </c>
      <c r="D82" s="36">
        <v>8.261574074074074E-2</v>
      </c>
      <c r="E82" s="397">
        <f>SUM(G82:G86)</f>
        <v>0.28034722222222219</v>
      </c>
      <c r="F82" s="400">
        <v>16</v>
      </c>
      <c r="G82" s="35">
        <f>IF(H82=I$129,0,IF(H82=$H$6,0,H82))</f>
        <v>8.261574074074074E-2</v>
      </c>
      <c r="H82" s="35">
        <f t="shared" si="1"/>
        <v>8.261574074074074E-2</v>
      </c>
      <c r="I82" s="403">
        <f>MAX(H82:H86)</f>
        <v>0.16701388888888888</v>
      </c>
      <c r="J82" s="403">
        <f>SUM(H82:H86)-I82</f>
        <v>0.28034722222222219</v>
      </c>
      <c r="K82" s="19"/>
    </row>
    <row r="83" spans="1:11" x14ac:dyDescent="0.25">
      <c r="A83" s="38">
        <v>77</v>
      </c>
      <c r="B83" s="39" t="s">
        <v>708</v>
      </c>
      <c r="C83" s="39" t="s">
        <v>707</v>
      </c>
      <c r="D83" s="40">
        <v>8.774305555555556E-2</v>
      </c>
      <c r="E83" s="398"/>
      <c r="F83" s="401"/>
      <c r="G83" s="35">
        <f>IF(H83=I$129,0,IF(H83=$H$6,0,H83))</f>
        <v>8.774305555555556E-2</v>
      </c>
      <c r="H83" s="35">
        <f t="shared" si="1"/>
        <v>8.774305555555556E-2</v>
      </c>
      <c r="I83" s="404"/>
      <c r="J83" s="404"/>
      <c r="K83" s="19"/>
    </row>
    <row r="84" spans="1:11" x14ac:dyDescent="0.25">
      <c r="A84" s="38">
        <v>78</v>
      </c>
      <c r="B84" s="39" t="s">
        <v>709</v>
      </c>
      <c r="C84" s="39" t="s">
        <v>707</v>
      </c>
      <c r="D84" s="40">
        <v>4.6678240740740735E-2</v>
      </c>
      <c r="E84" s="398"/>
      <c r="F84" s="401"/>
      <c r="G84" s="35">
        <f>IF(H84=I$129,0,IF(H84=$H$6,0,H84))</f>
        <v>4.6678240740740735E-2</v>
      </c>
      <c r="H84" s="35">
        <f t="shared" si="1"/>
        <v>4.6678240740740735E-2</v>
      </c>
      <c r="I84" s="404"/>
      <c r="J84" s="404"/>
      <c r="K84" s="19"/>
    </row>
    <row r="85" spans="1:11" x14ac:dyDescent="0.25">
      <c r="A85" s="38">
        <v>79</v>
      </c>
      <c r="B85" s="39" t="s">
        <v>710</v>
      </c>
      <c r="C85" s="39" t="s">
        <v>707</v>
      </c>
      <c r="D85" s="40" t="s">
        <v>671</v>
      </c>
      <c r="E85" s="398"/>
      <c r="F85" s="401"/>
      <c r="G85" s="35">
        <f>IF(H85=I$129,0,IF(H85=$H$6,0,H85))</f>
        <v>0</v>
      </c>
      <c r="H85" s="35">
        <f t="shared" si="1"/>
        <v>0.16701388888888888</v>
      </c>
      <c r="I85" s="404"/>
      <c r="J85" s="404"/>
      <c r="K85" s="19"/>
    </row>
    <row r="86" spans="1:11" ht="13.8" thickBot="1" x14ac:dyDescent="0.3">
      <c r="A86" s="41">
        <v>80</v>
      </c>
      <c r="B86" s="42" t="s">
        <v>711</v>
      </c>
      <c r="C86" s="42" t="s">
        <v>707</v>
      </c>
      <c r="D86" s="43">
        <v>6.3310185185185192E-2</v>
      </c>
      <c r="E86" s="399"/>
      <c r="F86" s="402"/>
      <c r="G86" s="35">
        <f>IF(H86=I$129,0,IF(H86=$H$6,0,H86))</f>
        <v>6.3310185185185192E-2</v>
      </c>
      <c r="H86" s="35">
        <f t="shared" si="1"/>
        <v>6.3310185185185192E-2</v>
      </c>
      <c r="I86" s="404"/>
      <c r="J86" s="404"/>
      <c r="K86" s="19"/>
    </row>
    <row r="87" spans="1:11" x14ac:dyDescent="0.25">
      <c r="A87" s="20">
        <v>81</v>
      </c>
      <c r="B87" s="21" t="s">
        <v>712</v>
      </c>
      <c r="C87" s="21" t="s">
        <v>713</v>
      </c>
      <c r="D87" s="36" t="s">
        <v>671</v>
      </c>
      <c r="E87" s="397">
        <f>SUM(G87:G91)</f>
        <v>7.9247685185185185E-2</v>
      </c>
      <c r="F87" s="400">
        <v>17</v>
      </c>
      <c r="G87" s="35">
        <f>IF(H87=I$134,0,IF(H87=$H$6,0,H87))</f>
        <v>0</v>
      </c>
      <c r="H87" s="35">
        <f t="shared" si="1"/>
        <v>0.16701388888888888</v>
      </c>
      <c r="I87" s="403">
        <f>MAX(H87:H91)</f>
        <v>0.16701388888888888</v>
      </c>
      <c r="J87" s="403">
        <f>SUM(H87:H91)-I87</f>
        <v>0.41327546296296291</v>
      </c>
      <c r="K87" s="19"/>
    </row>
    <row r="88" spans="1:11" x14ac:dyDescent="0.25">
      <c r="A88" s="38">
        <v>82</v>
      </c>
      <c r="B88" s="39" t="s">
        <v>714</v>
      </c>
      <c r="C88" s="39" t="s">
        <v>713</v>
      </c>
      <c r="D88" s="40" t="s">
        <v>671</v>
      </c>
      <c r="E88" s="398"/>
      <c r="F88" s="401"/>
      <c r="G88" s="35">
        <f>IF(H88=I$134,0,IF(H88=$H$6,0,H88))</f>
        <v>0</v>
      </c>
      <c r="H88" s="35">
        <f t="shared" si="1"/>
        <v>0.16701388888888888</v>
      </c>
      <c r="I88" s="404"/>
      <c r="J88" s="404"/>
      <c r="K88" s="19"/>
    </row>
    <row r="89" spans="1:11" x14ac:dyDescent="0.25">
      <c r="A89" s="38">
        <v>83</v>
      </c>
      <c r="B89" s="39" t="s">
        <v>715</v>
      </c>
      <c r="C89" s="39" t="s">
        <v>713</v>
      </c>
      <c r="D89" s="40">
        <v>3.9340277777777773E-2</v>
      </c>
      <c r="E89" s="398"/>
      <c r="F89" s="401"/>
      <c r="G89" s="35">
        <f>IF(H89=I$134,0,IF(H89=$H$6,0,H89))</f>
        <v>3.9340277777777773E-2</v>
      </c>
      <c r="H89" s="35">
        <f t="shared" si="1"/>
        <v>3.9340277777777773E-2</v>
      </c>
      <c r="I89" s="404"/>
      <c r="J89" s="404"/>
      <c r="K89" s="19"/>
    </row>
    <row r="90" spans="1:11" x14ac:dyDescent="0.25">
      <c r="A90" s="38">
        <v>84</v>
      </c>
      <c r="B90" s="39" t="s">
        <v>716</v>
      </c>
      <c r="C90" s="39" t="s">
        <v>713</v>
      </c>
      <c r="D90" s="40">
        <v>3.9907407407407412E-2</v>
      </c>
      <c r="E90" s="398"/>
      <c r="F90" s="401"/>
      <c r="G90" s="35">
        <f>IF(H90=I$134,0,IF(H90=$H$6,0,H90))</f>
        <v>3.9907407407407412E-2</v>
      </c>
      <c r="H90" s="35">
        <f t="shared" si="1"/>
        <v>3.9907407407407412E-2</v>
      </c>
      <c r="I90" s="404"/>
      <c r="J90" s="404"/>
      <c r="K90" s="19"/>
    </row>
    <row r="91" spans="1:11" ht="13.8" thickBot="1" x14ac:dyDescent="0.3">
      <c r="A91" s="41">
        <v>85</v>
      </c>
      <c r="B91" s="42"/>
      <c r="C91" s="42" t="s">
        <v>713</v>
      </c>
      <c r="D91" s="43"/>
      <c r="E91" s="399"/>
      <c r="F91" s="402"/>
      <c r="G91" s="35">
        <f>IF(H91=I$134,0,IF(H91=$H$6,0,H91))</f>
        <v>0</v>
      </c>
      <c r="H91" s="35">
        <f t="shared" si="1"/>
        <v>0.16701388888888888</v>
      </c>
      <c r="I91" s="404"/>
      <c r="J91" s="404"/>
      <c r="K91" s="19"/>
    </row>
    <row r="92" spans="1:11" x14ac:dyDescent="0.25">
      <c r="A92" s="20">
        <v>86</v>
      </c>
      <c r="B92" s="21" t="s">
        <v>717</v>
      </c>
      <c r="C92" s="21" t="s">
        <v>718</v>
      </c>
      <c r="D92" s="36">
        <v>8.0509259259259267E-2</v>
      </c>
      <c r="E92" s="397">
        <f>SUM(G92:G96)</f>
        <v>0.1310300925925926</v>
      </c>
      <c r="F92" s="400">
        <v>18</v>
      </c>
      <c r="G92" s="35">
        <f>IF(H92=I$194,0,IF(H92=$H$6,0,H92))</f>
        <v>8.0509259259259267E-2</v>
      </c>
      <c r="H92" s="35">
        <f t="shared" si="1"/>
        <v>8.0509259259259267E-2</v>
      </c>
      <c r="I92" s="403">
        <f>MAX(H92:H96)</f>
        <v>0.16701388888888888</v>
      </c>
      <c r="J92" s="403">
        <f>SUM(H92:H96)-I92</f>
        <v>0.46505787037037039</v>
      </c>
      <c r="K92" s="19"/>
    </row>
    <row r="93" spans="1:11" x14ac:dyDescent="0.25">
      <c r="A93" s="38">
        <v>87</v>
      </c>
      <c r="B93" s="39" t="s">
        <v>719</v>
      </c>
      <c r="C93" s="39" t="s">
        <v>718</v>
      </c>
      <c r="D93" s="40" t="s">
        <v>671</v>
      </c>
      <c r="E93" s="398"/>
      <c r="F93" s="401"/>
      <c r="G93" s="35">
        <f>IF(H93=I$194,0,IF(H93=$H$6,0,H93))</f>
        <v>0</v>
      </c>
      <c r="H93" s="35">
        <f t="shared" si="1"/>
        <v>0.16701388888888888</v>
      </c>
      <c r="I93" s="404"/>
      <c r="J93" s="404"/>
      <c r="K93" s="19"/>
    </row>
    <row r="94" spans="1:11" x14ac:dyDescent="0.25">
      <c r="A94" s="38">
        <v>88</v>
      </c>
      <c r="B94" s="39" t="s">
        <v>720</v>
      </c>
      <c r="C94" s="39" t="s">
        <v>718</v>
      </c>
      <c r="D94" s="40" t="s">
        <v>671</v>
      </c>
      <c r="E94" s="398"/>
      <c r="F94" s="401"/>
      <c r="G94" s="35">
        <f>IF(H94=I$194,0,IF(H94=$H$6,0,H94))</f>
        <v>0</v>
      </c>
      <c r="H94" s="35">
        <f t="shared" si="1"/>
        <v>0.16701388888888888</v>
      </c>
      <c r="I94" s="404"/>
      <c r="J94" s="404"/>
      <c r="K94" s="19"/>
    </row>
    <row r="95" spans="1:11" x14ac:dyDescent="0.25">
      <c r="A95" s="38">
        <v>89</v>
      </c>
      <c r="B95" s="39" t="s">
        <v>721</v>
      </c>
      <c r="C95" s="39" t="s">
        <v>718</v>
      </c>
      <c r="D95" s="40" t="s">
        <v>671</v>
      </c>
      <c r="E95" s="398"/>
      <c r="F95" s="401"/>
      <c r="G95" s="35">
        <f>IF(H95=I$194,0,IF(H95=$H$6,0,H95))</f>
        <v>0</v>
      </c>
      <c r="H95" s="35">
        <f t="shared" si="1"/>
        <v>0.16701388888888888</v>
      </c>
      <c r="I95" s="404"/>
      <c r="J95" s="404"/>
      <c r="K95" s="19"/>
    </row>
    <row r="96" spans="1:11" ht="13.8" thickBot="1" x14ac:dyDescent="0.3">
      <c r="A96" s="41">
        <v>90</v>
      </c>
      <c r="B96" s="42" t="s">
        <v>722</v>
      </c>
      <c r="C96" s="42" t="s">
        <v>718</v>
      </c>
      <c r="D96" s="43">
        <v>5.0520833333333327E-2</v>
      </c>
      <c r="E96" s="399"/>
      <c r="F96" s="402"/>
      <c r="G96" s="35">
        <f>IF(H96=I$194,0,IF(H96=$H$6,0,H96))</f>
        <v>5.0520833333333327E-2</v>
      </c>
      <c r="H96" s="35">
        <f t="shared" si="1"/>
        <v>5.0520833333333327E-2</v>
      </c>
      <c r="I96" s="404"/>
      <c r="J96" s="404"/>
      <c r="K96" s="19"/>
    </row>
    <row r="97" spans="1:11" x14ac:dyDescent="0.25">
      <c r="A97" s="20">
        <v>91</v>
      </c>
      <c r="B97" s="21" t="s">
        <v>294</v>
      </c>
      <c r="C97" s="21" t="s">
        <v>723</v>
      </c>
      <c r="D97" s="36">
        <v>7.829861111111111E-2</v>
      </c>
      <c r="E97" s="397">
        <f>SUM(G97:G101)</f>
        <v>0.14010416666666667</v>
      </c>
      <c r="F97" s="400">
        <v>19</v>
      </c>
      <c r="G97" s="35">
        <f>IF(H97=I$154,0,IF(H97=$H$6,0,H97))</f>
        <v>7.829861111111111E-2</v>
      </c>
      <c r="H97" s="35">
        <f t="shared" si="1"/>
        <v>7.829861111111111E-2</v>
      </c>
      <c r="I97" s="403">
        <f>MAX(H97:H101)</f>
        <v>0.16701388888888888</v>
      </c>
      <c r="J97" s="403">
        <f>SUM(H97:H101)-I97</f>
        <v>0.4741319444444444</v>
      </c>
      <c r="K97" s="19"/>
    </row>
    <row r="98" spans="1:11" x14ac:dyDescent="0.25">
      <c r="A98" s="38">
        <v>92</v>
      </c>
      <c r="B98" s="39" t="s">
        <v>724</v>
      </c>
      <c r="C98" s="39" t="s">
        <v>723</v>
      </c>
      <c r="D98" s="40" t="s">
        <v>671</v>
      </c>
      <c r="E98" s="398"/>
      <c r="F98" s="401"/>
      <c r="G98" s="35">
        <f>IF(H98=I$154,0,IF(H98=$H$6,0,H98))</f>
        <v>0</v>
      </c>
      <c r="H98" s="35">
        <f t="shared" si="1"/>
        <v>0.16701388888888888</v>
      </c>
      <c r="I98" s="404"/>
      <c r="J98" s="404"/>
      <c r="K98" s="19"/>
    </row>
    <row r="99" spans="1:11" x14ac:dyDescent="0.25">
      <c r="A99" s="38">
        <v>93</v>
      </c>
      <c r="B99" s="39" t="s">
        <v>725</v>
      </c>
      <c r="C99" s="39" t="s">
        <v>723</v>
      </c>
      <c r="D99" s="40" t="s">
        <v>671</v>
      </c>
      <c r="E99" s="398"/>
      <c r="F99" s="401"/>
      <c r="G99" s="35">
        <f>IF(H99=I$154,0,IF(H99=$H$6,0,H99))</f>
        <v>0</v>
      </c>
      <c r="H99" s="35">
        <f t="shared" si="1"/>
        <v>0.16701388888888888</v>
      </c>
      <c r="I99" s="404"/>
      <c r="J99" s="404"/>
      <c r="K99" s="19"/>
    </row>
    <row r="100" spans="1:11" x14ac:dyDescent="0.25">
      <c r="A100" s="38">
        <v>94</v>
      </c>
      <c r="B100" s="39" t="s">
        <v>295</v>
      </c>
      <c r="C100" s="39" t="s">
        <v>723</v>
      </c>
      <c r="D100" s="40">
        <v>6.1805555555555558E-2</v>
      </c>
      <c r="E100" s="398"/>
      <c r="F100" s="401"/>
      <c r="G100" s="35">
        <f>IF(H100=I$154,0,IF(H100=$H$6,0,H100))</f>
        <v>6.1805555555555558E-2</v>
      </c>
      <c r="H100" s="35">
        <f t="shared" si="1"/>
        <v>6.1805555555555558E-2</v>
      </c>
      <c r="I100" s="404"/>
      <c r="J100" s="404"/>
      <c r="K100" s="19"/>
    </row>
    <row r="101" spans="1:11" ht="13.8" thickBot="1" x14ac:dyDescent="0.3">
      <c r="A101" s="41">
        <v>95</v>
      </c>
      <c r="B101" s="42" t="s">
        <v>726</v>
      </c>
      <c r="C101" s="42" t="s">
        <v>723</v>
      </c>
      <c r="D101" s="43" t="s">
        <v>671</v>
      </c>
      <c r="E101" s="399"/>
      <c r="F101" s="402"/>
      <c r="G101" s="35">
        <f>IF(H101=I$154,0,IF(H101=$H$6,0,H101))</f>
        <v>0</v>
      </c>
      <c r="H101" s="35">
        <f t="shared" si="1"/>
        <v>0.16701388888888888</v>
      </c>
      <c r="I101" s="404"/>
      <c r="J101" s="404"/>
      <c r="K101" s="19"/>
    </row>
    <row r="102" spans="1:11" x14ac:dyDescent="0.25">
      <c r="A102" s="46">
        <v>96</v>
      </c>
      <c r="B102" s="21"/>
      <c r="C102" s="21" t="s">
        <v>727</v>
      </c>
      <c r="D102" s="36"/>
      <c r="E102" s="397">
        <f>SUM(G102:G106)</f>
        <v>0.14240740740740743</v>
      </c>
      <c r="F102" s="400">
        <v>20</v>
      </c>
      <c r="G102" s="35">
        <f>IF(H102=I$144,0,IF(H102=$H$6,0,H102))</f>
        <v>0</v>
      </c>
      <c r="H102" s="35">
        <f t="shared" si="1"/>
        <v>0.16701388888888888</v>
      </c>
      <c r="I102" s="403">
        <f>MAX(H102:H106)</f>
        <v>0.16701388888888888</v>
      </c>
      <c r="J102" s="403">
        <f>SUM(H102:H106)-I102</f>
        <v>0.47643518518518513</v>
      </c>
      <c r="K102" s="19"/>
    </row>
    <row r="103" spans="1:11" x14ac:dyDescent="0.25">
      <c r="A103" s="38">
        <v>97</v>
      </c>
      <c r="B103" s="39" t="s">
        <v>728</v>
      </c>
      <c r="C103" s="39" t="s">
        <v>727</v>
      </c>
      <c r="D103" s="40">
        <v>7.121527777777778E-2</v>
      </c>
      <c r="E103" s="398"/>
      <c r="F103" s="401"/>
      <c r="G103" s="35">
        <f>IF(H103=I$144,0,IF(H103=$H$6,0,H103))</f>
        <v>7.121527777777778E-2</v>
      </c>
      <c r="H103" s="35">
        <f t="shared" si="1"/>
        <v>7.121527777777778E-2</v>
      </c>
      <c r="I103" s="404"/>
      <c r="J103" s="404"/>
      <c r="K103" s="19"/>
    </row>
    <row r="104" spans="1:11" x14ac:dyDescent="0.25">
      <c r="A104" s="38">
        <v>98</v>
      </c>
      <c r="B104" s="39"/>
      <c r="C104" s="39"/>
      <c r="D104" s="40"/>
      <c r="E104" s="398"/>
      <c r="F104" s="401"/>
      <c r="G104" s="35">
        <f>IF(H104=I$144,0,IF(H104=$H$6,0,H104))</f>
        <v>0</v>
      </c>
      <c r="H104" s="35">
        <f t="shared" si="1"/>
        <v>0.16701388888888888</v>
      </c>
      <c r="I104" s="404"/>
      <c r="J104" s="404"/>
      <c r="K104" s="19"/>
    </row>
    <row r="105" spans="1:11" x14ac:dyDescent="0.25">
      <c r="A105" s="38">
        <v>99</v>
      </c>
      <c r="B105" s="39" t="s">
        <v>729</v>
      </c>
      <c r="C105" s="39" t="s">
        <v>727</v>
      </c>
      <c r="D105" s="40">
        <v>7.1192129629629633E-2</v>
      </c>
      <c r="E105" s="398"/>
      <c r="F105" s="401"/>
      <c r="G105" s="35">
        <f>IF(H105=I$144,0,IF(H105=$H$6,0,H105))</f>
        <v>7.1192129629629633E-2</v>
      </c>
      <c r="H105" s="35">
        <f t="shared" si="1"/>
        <v>7.1192129629629633E-2</v>
      </c>
      <c r="I105" s="404"/>
      <c r="J105" s="404"/>
      <c r="K105" s="19"/>
    </row>
    <row r="106" spans="1:11" ht="13.8" thickBot="1" x14ac:dyDescent="0.3">
      <c r="A106" s="41">
        <v>100</v>
      </c>
      <c r="B106" s="42"/>
      <c r="C106" s="42"/>
      <c r="D106" s="43"/>
      <c r="E106" s="399"/>
      <c r="F106" s="402"/>
      <c r="G106" s="35">
        <f>IF(H106=I$144,0,IF(H106=$H$6,0,H106))</f>
        <v>0</v>
      </c>
      <c r="H106" s="35">
        <f t="shared" si="1"/>
        <v>0.16701388888888888</v>
      </c>
      <c r="I106" s="404"/>
      <c r="J106" s="404"/>
      <c r="K106" s="19"/>
    </row>
    <row r="107" spans="1:11" x14ac:dyDescent="0.25">
      <c r="A107" s="20">
        <v>101</v>
      </c>
      <c r="B107" s="21" t="s">
        <v>730</v>
      </c>
      <c r="C107" s="21" t="s">
        <v>731</v>
      </c>
      <c r="D107" s="36">
        <v>9.1145833333333329E-2</v>
      </c>
      <c r="E107" s="397">
        <f>SUM(G107:G111)</f>
        <v>0.17662037037037037</v>
      </c>
      <c r="F107" s="400">
        <v>21</v>
      </c>
      <c r="G107" s="35">
        <f>IF(H107=I$119,0,IF(H107=$H$6,0,H107))</f>
        <v>9.1145833333333329E-2</v>
      </c>
      <c r="H107" s="35">
        <f>IF($D107="diskv",$H$6,IF($D107="",$H$6,$D107))</f>
        <v>9.1145833333333329E-2</v>
      </c>
      <c r="I107" s="403">
        <f>MAX(H107:H111)</f>
        <v>0.16701388888888888</v>
      </c>
      <c r="J107" s="403">
        <f>SUM(H107:H111)-I107</f>
        <v>0.51064814814814818</v>
      </c>
      <c r="K107" s="19"/>
    </row>
    <row r="108" spans="1:11" x14ac:dyDescent="0.25">
      <c r="A108" s="38">
        <v>102</v>
      </c>
      <c r="B108" s="39" t="s">
        <v>732</v>
      </c>
      <c r="C108" s="39" t="s">
        <v>731</v>
      </c>
      <c r="D108" s="40">
        <v>8.5474537037037043E-2</v>
      </c>
      <c r="E108" s="398"/>
      <c r="F108" s="401"/>
      <c r="G108" s="35">
        <f>IF(H108=I$119,0,IF(H108=$H$6,0,H108))</f>
        <v>8.5474537037037043E-2</v>
      </c>
      <c r="H108" s="35">
        <f>IF($D108="diskv",$H$6,IF($D108="",$H$6,$D108))</f>
        <v>8.5474537037037043E-2</v>
      </c>
      <c r="I108" s="404"/>
      <c r="J108" s="404"/>
      <c r="K108" s="19"/>
    </row>
    <row r="109" spans="1:11" x14ac:dyDescent="0.25">
      <c r="A109" s="38">
        <v>103</v>
      </c>
      <c r="B109" s="39" t="s">
        <v>62</v>
      </c>
      <c r="C109" s="39" t="s">
        <v>731</v>
      </c>
      <c r="D109" s="40" t="s">
        <v>671</v>
      </c>
      <c r="E109" s="398"/>
      <c r="F109" s="401"/>
      <c r="G109" s="35">
        <f>IF(H109=I$119,0,IF(H109=$H$6,0,H109))</f>
        <v>0</v>
      </c>
      <c r="H109" s="35">
        <f>IF($D109="diskv",$H$6,IF($D109="",$H$6,$D109))</f>
        <v>0.16701388888888888</v>
      </c>
      <c r="I109" s="404"/>
      <c r="J109" s="404"/>
      <c r="K109" s="19"/>
    </row>
    <row r="110" spans="1:11" x14ac:dyDescent="0.25">
      <c r="A110" s="47">
        <v>104</v>
      </c>
      <c r="B110" s="39"/>
      <c r="C110" s="39" t="s">
        <v>731</v>
      </c>
      <c r="D110" s="40"/>
      <c r="E110" s="398"/>
      <c r="F110" s="401"/>
      <c r="G110" s="35">
        <f>IF(H110=I$119,0,IF(H110=$H$6,0,H110))</f>
        <v>0</v>
      </c>
      <c r="H110" s="35">
        <f>IF($D111="diskv",$H$6,IF($D111="",$H$6,$D111))</f>
        <v>0.16701388888888888</v>
      </c>
      <c r="I110" s="404"/>
      <c r="J110" s="404"/>
      <c r="K110" s="19"/>
    </row>
    <row r="111" spans="1:11" ht="13.8" thickBot="1" x14ac:dyDescent="0.3">
      <c r="A111" s="48">
        <v>105</v>
      </c>
      <c r="B111" s="42" t="s">
        <v>733</v>
      </c>
      <c r="C111" s="42" t="s">
        <v>731</v>
      </c>
      <c r="D111" s="43" t="s">
        <v>671</v>
      </c>
      <c r="E111" s="399"/>
      <c r="F111" s="402"/>
      <c r="G111" s="35">
        <f>IF(H111=I$119,0,IF(H111=$H$6,0,H111))</f>
        <v>0</v>
      </c>
      <c r="H111" s="35">
        <f>IF($D111="diskv",$H$6,IF($D111="",$H$6,$D111))</f>
        <v>0.16701388888888888</v>
      </c>
      <c r="I111" s="404"/>
      <c r="J111" s="404"/>
      <c r="K111" s="19"/>
    </row>
    <row r="112" spans="1:11" x14ac:dyDescent="0.25">
      <c r="A112" s="49"/>
      <c r="B112" s="50"/>
      <c r="C112" s="50"/>
      <c r="D112" s="51"/>
      <c r="E112" s="52"/>
      <c r="F112" s="33"/>
      <c r="G112" s="33"/>
      <c r="H112" s="34"/>
      <c r="I112" s="35"/>
      <c r="J112" s="18"/>
      <c r="K112" s="19"/>
    </row>
    <row r="113" spans="1:11" hidden="1" x14ac:dyDescent="0.25">
      <c r="A113" s="49"/>
      <c r="B113" s="50"/>
      <c r="C113" s="50"/>
      <c r="D113" s="51"/>
      <c r="E113" s="52"/>
      <c r="F113" s="33"/>
      <c r="G113" s="33"/>
      <c r="H113" s="34"/>
      <c r="I113" s="35"/>
      <c r="J113" s="18"/>
      <c r="K113" s="19"/>
    </row>
    <row r="114" spans="1:11" hidden="1" x14ac:dyDescent="0.25">
      <c r="A114" s="49"/>
      <c r="B114" s="50"/>
      <c r="C114" s="50"/>
      <c r="D114" s="51"/>
      <c r="E114" s="52"/>
      <c r="F114" s="33"/>
      <c r="G114" s="33"/>
      <c r="H114" s="34"/>
      <c r="I114" s="35"/>
      <c r="J114" s="18"/>
      <c r="K114" s="19"/>
    </row>
    <row r="115" spans="1:11" hidden="1" x14ac:dyDescent="0.25">
      <c r="A115" s="49"/>
      <c r="B115" s="50"/>
      <c r="C115" s="50"/>
      <c r="D115" s="51"/>
      <c r="E115" s="52"/>
      <c r="F115" s="33"/>
      <c r="G115" s="33"/>
      <c r="H115" s="34"/>
      <c r="I115" s="35"/>
      <c r="J115" s="18"/>
      <c r="K115" s="19"/>
    </row>
    <row r="116" spans="1:11" hidden="1" x14ac:dyDescent="0.25">
      <c r="A116" s="49"/>
      <c r="B116" s="50"/>
      <c r="C116" s="50"/>
      <c r="D116" s="51"/>
      <c r="E116" s="52"/>
      <c r="F116" s="33"/>
      <c r="G116" s="33"/>
      <c r="H116" s="34"/>
      <c r="I116" s="35"/>
      <c r="J116" s="18"/>
      <c r="K116" s="19"/>
    </row>
    <row r="117" spans="1:11" hidden="1" x14ac:dyDescent="0.25">
      <c r="A117" s="49"/>
      <c r="B117" s="50"/>
      <c r="C117" s="50"/>
      <c r="D117" s="51"/>
      <c r="E117" s="52"/>
      <c r="F117" s="33"/>
      <c r="G117" s="33"/>
      <c r="H117" s="34"/>
      <c r="I117" s="35"/>
      <c r="J117" s="18"/>
      <c r="K117" s="19"/>
    </row>
    <row r="118" spans="1:11" ht="13.8" hidden="1" thickBot="1" x14ac:dyDescent="0.3">
      <c r="A118" s="53"/>
      <c r="B118" s="54"/>
      <c r="C118" s="54"/>
      <c r="D118" s="55"/>
      <c r="E118" s="56"/>
      <c r="F118" s="57"/>
      <c r="G118" s="33"/>
      <c r="H118" s="34"/>
      <c r="I118" s="35"/>
      <c r="J118" s="18"/>
      <c r="K118" s="19"/>
    </row>
    <row r="119" spans="1:11" hidden="1" x14ac:dyDescent="0.25">
      <c r="A119" s="46">
        <v>201</v>
      </c>
      <c r="B119" s="58" t="s">
        <v>730</v>
      </c>
      <c r="C119" s="58" t="s">
        <v>731</v>
      </c>
      <c r="D119" s="59">
        <v>9.1145833333333329E-2</v>
      </c>
      <c r="E119" s="398">
        <f>SUM(G119:G123)</f>
        <v>0.17662037037037037</v>
      </c>
      <c r="F119" s="401">
        <v>21</v>
      </c>
      <c r="G119" s="35">
        <f>IF(H119=I$119,0,IF(H119=$H$6,0,H119))</f>
        <v>9.1145833333333329E-2</v>
      </c>
      <c r="H119" s="35">
        <f>IF($D119="diskv",$H$6,IF($D119="",$H$6,$D119))</f>
        <v>9.1145833333333329E-2</v>
      </c>
      <c r="I119" s="403">
        <f>MAX(H119:H123)</f>
        <v>0.16701388888888888</v>
      </c>
      <c r="J119" s="403">
        <f>SUM(H119:H123)-I119</f>
        <v>0.51064814814814818</v>
      </c>
      <c r="K119" s="19"/>
    </row>
    <row r="120" spans="1:11" hidden="1" x14ac:dyDescent="0.25">
      <c r="A120" s="38">
        <v>202</v>
      </c>
      <c r="B120" s="39" t="s">
        <v>732</v>
      </c>
      <c r="C120" s="39" t="s">
        <v>731</v>
      </c>
      <c r="D120" s="40">
        <v>8.5474537037037043E-2</v>
      </c>
      <c r="E120" s="398"/>
      <c r="F120" s="401"/>
      <c r="G120" s="35">
        <f>IF(H120=I$119,0,IF(H120=$H$6,0,H120))</f>
        <v>8.5474537037037043E-2</v>
      </c>
      <c r="H120" s="35">
        <f t="shared" ref="H120:H183" si="2">IF($D120="diskv",$H$6,IF($D120="",$H$6,$D120))</f>
        <v>8.5474537037037043E-2</v>
      </c>
      <c r="I120" s="404"/>
      <c r="J120" s="404"/>
      <c r="K120" s="19"/>
    </row>
    <row r="121" spans="1:11" hidden="1" x14ac:dyDescent="0.25">
      <c r="A121" s="38">
        <v>203</v>
      </c>
      <c r="B121" s="39" t="s">
        <v>62</v>
      </c>
      <c r="C121" s="39" t="s">
        <v>731</v>
      </c>
      <c r="D121" s="40" t="s">
        <v>671</v>
      </c>
      <c r="E121" s="398"/>
      <c r="F121" s="401"/>
      <c r="G121" s="35">
        <f>IF(H121=I$119,0,IF(H121=$H$6,0,H121))</f>
        <v>0</v>
      </c>
      <c r="H121" s="35">
        <f t="shared" si="2"/>
        <v>0.16701388888888888</v>
      </c>
      <c r="I121" s="404"/>
      <c r="J121" s="404"/>
      <c r="K121" s="19"/>
    </row>
    <row r="122" spans="1:11" hidden="1" x14ac:dyDescent="0.25">
      <c r="A122" s="38">
        <v>204</v>
      </c>
      <c r="B122" s="39"/>
      <c r="C122" s="39" t="s">
        <v>731</v>
      </c>
      <c r="D122" s="40"/>
      <c r="E122" s="398"/>
      <c r="F122" s="401"/>
      <c r="G122" s="35">
        <f>IF(H122=I$119,0,IF(H122=$H$6,0,H122))</f>
        <v>0</v>
      </c>
      <c r="H122" s="35">
        <f>IF($D123="diskv",$H$6,IF($D123="",$H$6,$D123))</f>
        <v>0.16701388888888888</v>
      </c>
      <c r="I122" s="404"/>
      <c r="J122" s="404"/>
      <c r="K122" s="19"/>
    </row>
    <row r="123" spans="1:11" ht="13.8" hidden="1" thickBot="1" x14ac:dyDescent="0.3">
      <c r="A123" s="41">
        <v>205</v>
      </c>
      <c r="B123" s="39" t="s">
        <v>733</v>
      </c>
      <c r="C123" s="39" t="s">
        <v>731</v>
      </c>
      <c r="D123" s="40" t="s">
        <v>671</v>
      </c>
      <c r="E123" s="399"/>
      <c r="F123" s="402"/>
      <c r="G123" s="35">
        <f>IF(H123=I$119,0,IF(H123=$H$6,0,H123))</f>
        <v>0</v>
      </c>
      <c r="H123" s="35">
        <f t="shared" si="2"/>
        <v>0.16701388888888888</v>
      </c>
      <c r="I123" s="404"/>
      <c r="J123" s="404"/>
      <c r="K123" s="19"/>
    </row>
    <row r="124" spans="1:11" hidden="1" x14ac:dyDescent="0.25">
      <c r="A124" s="20">
        <v>206</v>
      </c>
      <c r="B124" s="21" t="s">
        <v>673</v>
      </c>
      <c r="C124" s="21" t="s">
        <v>674</v>
      </c>
      <c r="D124" s="36">
        <v>4.9108796296296296E-2</v>
      </c>
      <c r="E124" s="397">
        <f>SUM(G124:G128)</f>
        <v>0.15875</v>
      </c>
      <c r="F124" s="400">
        <v>9</v>
      </c>
      <c r="G124" s="35">
        <f>IF(H124=I$124,0,IF(H124=$H$6,0,H124))</f>
        <v>4.9108796296296296E-2</v>
      </c>
      <c r="H124" s="35">
        <f t="shared" si="2"/>
        <v>4.9108796296296296E-2</v>
      </c>
      <c r="I124" s="403">
        <f>MAX(H124:H128)</f>
        <v>0.16701388888888888</v>
      </c>
      <c r="J124" s="403">
        <f>SUM(H124:H128)-I124</f>
        <v>0.15874999999999997</v>
      </c>
      <c r="K124" s="19"/>
    </row>
    <row r="125" spans="1:11" hidden="1" x14ac:dyDescent="0.25">
      <c r="A125" s="38">
        <v>207</v>
      </c>
      <c r="B125" s="39" t="s">
        <v>675</v>
      </c>
      <c r="C125" s="39" t="s">
        <v>674</v>
      </c>
      <c r="D125" s="40">
        <v>4.2731481481481481E-2</v>
      </c>
      <c r="E125" s="398"/>
      <c r="F125" s="401"/>
      <c r="G125" s="35">
        <f>IF(H125=I$124,0,IF(H125=$H$6,0,H125))</f>
        <v>4.2731481481481481E-2</v>
      </c>
      <c r="H125" s="35">
        <f t="shared" si="2"/>
        <v>4.2731481481481481E-2</v>
      </c>
      <c r="I125" s="404"/>
      <c r="J125" s="404"/>
      <c r="K125" s="19"/>
    </row>
    <row r="126" spans="1:11" hidden="1" x14ac:dyDescent="0.25">
      <c r="A126" s="38">
        <v>208</v>
      </c>
      <c r="B126" s="39" t="s">
        <v>676</v>
      </c>
      <c r="C126" s="39" t="s">
        <v>674</v>
      </c>
      <c r="D126" s="40">
        <v>3.5844907407407409E-2</v>
      </c>
      <c r="E126" s="398"/>
      <c r="F126" s="401"/>
      <c r="G126" s="35">
        <f>IF(H126=I$124,0,IF(H126=$H$6,0,H126))</f>
        <v>3.5844907407407409E-2</v>
      </c>
      <c r="H126" s="35">
        <f t="shared" si="2"/>
        <v>3.5844907407407409E-2</v>
      </c>
      <c r="I126" s="404"/>
      <c r="J126" s="404"/>
      <c r="K126" s="19"/>
    </row>
    <row r="127" spans="1:11" hidden="1" x14ac:dyDescent="0.25">
      <c r="A127" s="38">
        <v>209</v>
      </c>
      <c r="B127" s="39" t="s">
        <v>677</v>
      </c>
      <c r="C127" s="39" t="s">
        <v>674</v>
      </c>
      <c r="D127" s="40">
        <v>3.1064814814814812E-2</v>
      </c>
      <c r="E127" s="398"/>
      <c r="F127" s="401"/>
      <c r="G127" s="35">
        <f>IF(H127=I$124,0,IF(H127=$H$6,0,H127))</f>
        <v>3.1064814814814812E-2</v>
      </c>
      <c r="H127" s="35">
        <f t="shared" si="2"/>
        <v>3.1064814814814812E-2</v>
      </c>
      <c r="I127" s="404"/>
      <c r="J127" s="404"/>
      <c r="K127" s="19"/>
    </row>
    <row r="128" spans="1:11" ht="13.8" hidden="1" thickBot="1" x14ac:dyDescent="0.3">
      <c r="A128" s="41"/>
      <c r="B128" s="42"/>
      <c r="C128" s="42"/>
      <c r="D128" s="43"/>
      <c r="E128" s="399"/>
      <c r="F128" s="402"/>
      <c r="G128" s="35">
        <f>IF(H128=I$124,0,IF(H128=$H$6,0,H128))</f>
        <v>0</v>
      </c>
      <c r="H128" s="35">
        <f t="shared" si="2"/>
        <v>0.16701388888888888</v>
      </c>
      <c r="I128" s="404"/>
      <c r="J128" s="404"/>
      <c r="K128" s="19"/>
    </row>
    <row r="129" spans="1:11" hidden="1" x14ac:dyDescent="0.25">
      <c r="A129" s="20">
        <v>211</v>
      </c>
      <c r="B129" s="21" t="s">
        <v>706</v>
      </c>
      <c r="C129" s="21" t="s">
        <v>707</v>
      </c>
      <c r="D129" s="36">
        <v>8.261574074074074E-2</v>
      </c>
      <c r="E129" s="397">
        <f>SUM(G129:G133)</f>
        <v>0.28034722222222219</v>
      </c>
      <c r="F129" s="400">
        <v>16</v>
      </c>
      <c r="G129" s="35">
        <f>IF(H129=I$129,0,IF(H129=$H$6,0,H129))</f>
        <v>8.261574074074074E-2</v>
      </c>
      <c r="H129" s="35">
        <f t="shared" si="2"/>
        <v>8.261574074074074E-2</v>
      </c>
      <c r="I129" s="403">
        <f>MAX(H129:H133)</f>
        <v>0.16701388888888888</v>
      </c>
      <c r="J129" s="403">
        <f>SUM(H129:H133)-I129</f>
        <v>0.28034722222222219</v>
      </c>
      <c r="K129" s="19"/>
    </row>
    <row r="130" spans="1:11" hidden="1" x14ac:dyDescent="0.25">
      <c r="A130" s="38">
        <v>212</v>
      </c>
      <c r="B130" s="39" t="s">
        <v>708</v>
      </c>
      <c r="C130" s="39" t="s">
        <v>707</v>
      </c>
      <c r="D130" s="40">
        <v>8.774305555555556E-2</v>
      </c>
      <c r="E130" s="398"/>
      <c r="F130" s="401"/>
      <c r="G130" s="35">
        <f>IF(H130=I$129,0,IF(H130=$H$6,0,H130))</f>
        <v>8.774305555555556E-2</v>
      </c>
      <c r="H130" s="35">
        <f t="shared" si="2"/>
        <v>8.774305555555556E-2</v>
      </c>
      <c r="I130" s="404"/>
      <c r="J130" s="404"/>
      <c r="K130" s="19"/>
    </row>
    <row r="131" spans="1:11" hidden="1" x14ac:dyDescent="0.25">
      <c r="A131" s="38">
        <v>213</v>
      </c>
      <c r="B131" s="39" t="s">
        <v>709</v>
      </c>
      <c r="C131" s="39" t="s">
        <v>707</v>
      </c>
      <c r="D131" s="40">
        <v>4.6678240740740735E-2</v>
      </c>
      <c r="E131" s="398"/>
      <c r="F131" s="401"/>
      <c r="G131" s="35">
        <f>IF(H131=I$129,0,IF(H131=$H$6,0,H131))</f>
        <v>4.6678240740740735E-2</v>
      </c>
      <c r="H131" s="35">
        <f t="shared" si="2"/>
        <v>4.6678240740740735E-2</v>
      </c>
      <c r="I131" s="404"/>
      <c r="J131" s="404"/>
      <c r="K131" s="19"/>
    </row>
    <row r="132" spans="1:11" hidden="1" x14ac:dyDescent="0.25">
      <c r="A132" s="38">
        <v>214</v>
      </c>
      <c r="B132" s="39" t="s">
        <v>710</v>
      </c>
      <c r="C132" s="39" t="s">
        <v>707</v>
      </c>
      <c r="D132" s="40" t="s">
        <v>671</v>
      </c>
      <c r="E132" s="398"/>
      <c r="F132" s="401"/>
      <c r="G132" s="35">
        <f>IF(H132=I$129,0,IF(H132=$H$6,0,H132))</f>
        <v>0</v>
      </c>
      <c r="H132" s="35">
        <f t="shared" si="2"/>
        <v>0.16701388888888888</v>
      </c>
      <c r="I132" s="404"/>
      <c r="J132" s="404"/>
      <c r="K132" s="19"/>
    </row>
    <row r="133" spans="1:11" ht="13.8" hidden="1" thickBot="1" x14ac:dyDescent="0.3">
      <c r="A133" s="41">
        <v>215</v>
      </c>
      <c r="B133" s="42" t="s">
        <v>711</v>
      </c>
      <c r="C133" s="42" t="s">
        <v>707</v>
      </c>
      <c r="D133" s="43">
        <v>6.3310185185185192E-2</v>
      </c>
      <c r="E133" s="399"/>
      <c r="F133" s="402"/>
      <c r="G133" s="35">
        <f>IF(H133=I$129,0,IF(H133=$H$6,0,H133))</f>
        <v>6.3310185185185192E-2</v>
      </c>
      <c r="H133" s="35">
        <f t="shared" si="2"/>
        <v>6.3310185185185192E-2</v>
      </c>
      <c r="I133" s="404"/>
      <c r="J133" s="404"/>
      <c r="K133" s="19"/>
    </row>
    <row r="134" spans="1:11" hidden="1" x14ac:dyDescent="0.25">
      <c r="A134" s="20">
        <v>216</v>
      </c>
      <c r="B134" s="21" t="s">
        <v>712</v>
      </c>
      <c r="C134" s="21" t="s">
        <v>713</v>
      </c>
      <c r="D134" s="36" t="s">
        <v>671</v>
      </c>
      <c r="E134" s="397">
        <f>SUM(G134:G138)</f>
        <v>7.9247685185185185E-2</v>
      </c>
      <c r="F134" s="400">
        <v>17</v>
      </c>
      <c r="G134" s="35">
        <f>IF(H134=I$134,0,IF(H134=$H$6,0,H134))</f>
        <v>0</v>
      </c>
      <c r="H134" s="35">
        <f t="shared" si="2"/>
        <v>0.16701388888888888</v>
      </c>
      <c r="I134" s="403">
        <f>MAX(H134:H138)</f>
        <v>0.16701388888888888</v>
      </c>
      <c r="J134" s="403">
        <f>SUM(H134:H138)-I134</f>
        <v>0.41327546296296291</v>
      </c>
      <c r="K134" s="19"/>
    </row>
    <row r="135" spans="1:11" hidden="1" x14ac:dyDescent="0.25">
      <c r="A135" s="38">
        <v>217</v>
      </c>
      <c r="B135" s="39" t="s">
        <v>714</v>
      </c>
      <c r="C135" s="39" t="s">
        <v>713</v>
      </c>
      <c r="D135" s="40" t="s">
        <v>671</v>
      </c>
      <c r="E135" s="398"/>
      <c r="F135" s="401"/>
      <c r="G135" s="35">
        <f>IF(H135=I$134,0,IF(H135=$H$6,0,H135))</f>
        <v>0</v>
      </c>
      <c r="H135" s="35">
        <f t="shared" si="2"/>
        <v>0.16701388888888888</v>
      </c>
      <c r="I135" s="404"/>
      <c r="J135" s="404"/>
      <c r="K135" s="19"/>
    </row>
    <row r="136" spans="1:11" hidden="1" x14ac:dyDescent="0.25">
      <c r="A136" s="38">
        <v>218</v>
      </c>
      <c r="B136" s="39" t="s">
        <v>715</v>
      </c>
      <c r="C136" s="39" t="s">
        <v>713</v>
      </c>
      <c r="D136" s="40">
        <v>3.9340277777777773E-2</v>
      </c>
      <c r="E136" s="398"/>
      <c r="F136" s="401"/>
      <c r="G136" s="35">
        <f>IF(H136=I$134,0,IF(H136=$H$6,0,H136))</f>
        <v>3.9340277777777773E-2</v>
      </c>
      <c r="H136" s="35">
        <f t="shared" si="2"/>
        <v>3.9340277777777773E-2</v>
      </c>
      <c r="I136" s="404"/>
      <c r="J136" s="404"/>
      <c r="K136" s="19"/>
    </row>
    <row r="137" spans="1:11" hidden="1" x14ac:dyDescent="0.25">
      <c r="A137" s="38">
        <v>219</v>
      </c>
      <c r="B137" s="39" t="s">
        <v>716</v>
      </c>
      <c r="C137" s="39" t="s">
        <v>713</v>
      </c>
      <c r="D137" s="40">
        <v>3.9907407407407412E-2</v>
      </c>
      <c r="E137" s="398"/>
      <c r="F137" s="401"/>
      <c r="G137" s="35">
        <f>IF(H137=I$134,0,IF(H137=$H$6,0,H137))</f>
        <v>3.9907407407407412E-2</v>
      </c>
      <c r="H137" s="35">
        <f t="shared" si="2"/>
        <v>3.9907407407407412E-2</v>
      </c>
      <c r="I137" s="404"/>
      <c r="J137" s="404"/>
      <c r="K137" s="19"/>
    </row>
    <row r="138" spans="1:11" ht="13.8" hidden="1" thickBot="1" x14ac:dyDescent="0.3">
      <c r="A138" s="41"/>
      <c r="B138" s="42"/>
      <c r="C138" s="42" t="s">
        <v>713</v>
      </c>
      <c r="D138" s="43"/>
      <c r="E138" s="399"/>
      <c r="F138" s="402"/>
      <c r="G138" s="35">
        <f>IF(H138=I$134,0,IF(H138=$H$6,0,H138))</f>
        <v>0</v>
      </c>
      <c r="H138" s="35">
        <f t="shared" si="2"/>
        <v>0.16701388888888888</v>
      </c>
      <c r="I138" s="404"/>
      <c r="J138" s="404"/>
      <c r="K138" s="19"/>
    </row>
    <row r="139" spans="1:11" hidden="1" x14ac:dyDescent="0.25">
      <c r="A139" s="20">
        <v>220</v>
      </c>
      <c r="B139" s="21" t="s">
        <v>21</v>
      </c>
      <c r="C139" s="21" t="s">
        <v>678</v>
      </c>
      <c r="D139" s="36">
        <v>3.829861111111111E-2</v>
      </c>
      <c r="E139" s="397">
        <f>SUM(G139:G143)</f>
        <v>0.15965277777777778</v>
      </c>
      <c r="F139" s="400">
        <v>10</v>
      </c>
      <c r="G139" s="35">
        <f>IF(H139=I$139,0,IF(H139=$H$6,0,H139))</f>
        <v>3.829861111111111E-2</v>
      </c>
      <c r="H139" s="35">
        <f t="shared" si="2"/>
        <v>3.829861111111111E-2</v>
      </c>
      <c r="I139" s="403">
        <f>MAX(H139:H143)</f>
        <v>5.2511574074074065E-2</v>
      </c>
      <c r="J139" s="403">
        <f>SUM(H139:H143)-I139</f>
        <v>0.15965277777777781</v>
      </c>
      <c r="K139" s="19"/>
    </row>
    <row r="140" spans="1:11" hidden="1" x14ac:dyDescent="0.25">
      <c r="A140" s="38">
        <v>221</v>
      </c>
      <c r="B140" s="39" t="s">
        <v>19</v>
      </c>
      <c r="C140" s="39" t="s">
        <v>678</v>
      </c>
      <c r="D140" s="40">
        <v>3.1516203703703706E-2</v>
      </c>
      <c r="E140" s="398"/>
      <c r="F140" s="401"/>
      <c r="G140" s="35">
        <f>IF(H140=I$139,0,IF(H140=$H$6,0,H140))</f>
        <v>3.1516203703703706E-2</v>
      </c>
      <c r="H140" s="35">
        <f t="shared" si="2"/>
        <v>3.1516203703703706E-2</v>
      </c>
      <c r="I140" s="404"/>
      <c r="J140" s="404"/>
      <c r="K140" s="19"/>
    </row>
    <row r="141" spans="1:11" hidden="1" x14ac:dyDescent="0.25">
      <c r="A141" s="38">
        <v>222</v>
      </c>
      <c r="B141" s="39" t="s">
        <v>679</v>
      </c>
      <c r="C141" s="39" t="s">
        <v>678</v>
      </c>
      <c r="D141" s="40">
        <v>5.2511574074074065E-2</v>
      </c>
      <c r="E141" s="398"/>
      <c r="F141" s="401"/>
      <c r="G141" s="35">
        <f>IF(H141=I$139,0,IF(H141=$H$6,0,H141))</f>
        <v>0</v>
      </c>
      <c r="H141" s="35">
        <f t="shared" si="2"/>
        <v>5.2511574074074065E-2</v>
      </c>
      <c r="I141" s="404"/>
      <c r="J141" s="404"/>
      <c r="K141" s="19"/>
    </row>
    <row r="142" spans="1:11" hidden="1" x14ac:dyDescent="0.25">
      <c r="A142" s="38">
        <v>223</v>
      </c>
      <c r="B142" s="39" t="s">
        <v>680</v>
      </c>
      <c r="C142" s="39" t="s">
        <v>678</v>
      </c>
      <c r="D142" s="40">
        <v>4.2291666666666665E-2</v>
      </c>
      <c r="E142" s="398"/>
      <c r="F142" s="401"/>
      <c r="G142" s="35">
        <f>IF(H142=I$139,0,IF(H142=$H$6,0,H142))</f>
        <v>4.2291666666666665E-2</v>
      </c>
      <c r="H142" s="35">
        <f t="shared" si="2"/>
        <v>4.2291666666666665E-2</v>
      </c>
      <c r="I142" s="404"/>
      <c r="J142" s="404"/>
      <c r="K142" s="19"/>
    </row>
    <row r="143" spans="1:11" ht="13.8" hidden="1" thickBot="1" x14ac:dyDescent="0.3">
      <c r="A143" s="41">
        <v>224</v>
      </c>
      <c r="B143" s="42" t="s">
        <v>681</v>
      </c>
      <c r="C143" s="42" t="s">
        <v>678</v>
      </c>
      <c r="D143" s="43">
        <v>4.7546296296296302E-2</v>
      </c>
      <c r="E143" s="399"/>
      <c r="F143" s="402"/>
      <c r="G143" s="35">
        <f>IF(H143=I$139,0,IF(H143=$H$6,0,H143))</f>
        <v>4.7546296296296302E-2</v>
      </c>
      <c r="H143" s="35">
        <f t="shared" si="2"/>
        <v>4.7546296296296302E-2</v>
      </c>
      <c r="I143" s="404"/>
      <c r="J143" s="404"/>
      <c r="K143" s="19"/>
    </row>
    <row r="144" spans="1:11" hidden="1" x14ac:dyDescent="0.25">
      <c r="A144" s="20">
        <v>225</v>
      </c>
      <c r="B144" s="21"/>
      <c r="C144" s="21" t="s">
        <v>727</v>
      </c>
      <c r="D144" s="36"/>
      <c r="E144" s="397">
        <f>SUM(G144:G148)</f>
        <v>0.14240740740740743</v>
      </c>
      <c r="F144" s="400">
        <v>20</v>
      </c>
      <c r="G144" s="35">
        <f>IF(H144=I$144,0,IF(H144=$H$6,0,H144))</f>
        <v>0</v>
      </c>
      <c r="H144" s="35">
        <f t="shared" si="2"/>
        <v>0.16701388888888888</v>
      </c>
      <c r="I144" s="403">
        <f>MAX(H144:H148)</f>
        <v>0.16701388888888888</v>
      </c>
      <c r="J144" s="403">
        <f>SUM(H144:H148)-I144</f>
        <v>0.47643518518518513</v>
      </c>
      <c r="K144" s="19"/>
    </row>
    <row r="145" spans="1:11" hidden="1" x14ac:dyDescent="0.25">
      <c r="A145" s="38">
        <v>226</v>
      </c>
      <c r="B145" s="39" t="s">
        <v>728</v>
      </c>
      <c r="C145" s="39" t="s">
        <v>727</v>
      </c>
      <c r="D145" s="40">
        <v>7.121527777777778E-2</v>
      </c>
      <c r="E145" s="398"/>
      <c r="F145" s="401"/>
      <c r="G145" s="35">
        <f>IF(H145=I$144,0,IF(H145=$H$6,0,H145))</f>
        <v>7.121527777777778E-2</v>
      </c>
      <c r="H145" s="35">
        <f t="shared" si="2"/>
        <v>7.121527777777778E-2</v>
      </c>
      <c r="I145" s="404"/>
      <c r="J145" s="404"/>
      <c r="K145" s="19"/>
    </row>
    <row r="146" spans="1:11" hidden="1" x14ac:dyDescent="0.25">
      <c r="A146" s="38">
        <v>227</v>
      </c>
      <c r="B146" s="39"/>
      <c r="C146" s="39"/>
      <c r="D146" s="40"/>
      <c r="E146" s="398"/>
      <c r="F146" s="401"/>
      <c r="G146" s="35">
        <f>IF(H146=I$144,0,IF(H146=$H$6,0,H146))</f>
        <v>0</v>
      </c>
      <c r="H146" s="35">
        <f t="shared" si="2"/>
        <v>0.16701388888888888</v>
      </c>
      <c r="I146" s="404"/>
      <c r="J146" s="404"/>
      <c r="K146" s="19"/>
    </row>
    <row r="147" spans="1:11" hidden="1" x14ac:dyDescent="0.25">
      <c r="A147" s="38">
        <v>228</v>
      </c>
      <c r="B147" s="39" t="s">
        <v>729</v>
      </c>
      <c r="C147" s="39" t="s">
        <v>727</v>
      </c>
      <c r="D147" s="40">
        <v>7.1192129629629633E-2</v>
      </c>
      <c r="E147" s="398"/>
      <c r="F147" s="401"/>
      <c r="G147" s="35">
        <f>IF(H147=I$144,0,IF(H147=$H$6,0,H147))</f>
        <v>7.1192129629629633E-2</v>
      </c>
      <c r="H147" s="35">
        <f t="shared" si="2"/>
        <v>7.1192129629629633E-2</v>
      </c>
      <c r="I147" s="404"/>
      <c r="J147" s="404"/>
      <c r="K147" s="19"/>
    </row>
    <row r="148" spans="1:11" ht="13.8" hidden="1" thickBot="1" x14ac:dyDescent="0.3">
      <c r="A148" s="41">
        <v>229</v>
      </c>
      <c r="B148" s="42"/>
      <c r="C148" s="42"/>
      <c r="D148" s="43"/>
      <c r="E148" s="399"/>
      <c r="F148" s="402"/>
      <c r="G148" s="35">
        <f>IF(H148=I$144,0,IF(H148=$H$6,0,H148))</f>
        <v>0</v>
      </c>
      <c r="H148" s="35">
        <f t="shared" si="2"/>
        <v>0.16701388888888888</v>
      </c>
      <c r="I148" s="404"/>
      <c r="J148" s="404"/>
      <c r="K148" s="19"/>
    </row>
    <row r="149" spans="1:11" hidden="1" x14ac:dyDescent="0.25">
      <c r="A149" s="20">
        <v>230</v>
      </c>
      <c r="B149" s="21" t="s">
        <v>682</v>
      </c>
      <c r="C149" s="21" t="s">
        <v>683</v>
      </c>
      <c r="D149" s="36">
        <v>2.8807870370370373E-2</v>
      </c>
      <c r="E149" s="397">
        <f>SUM(G149:G153)</f>
        <v>0.19469907407407408</v>
      </c>
      <c r="F149" s="400">
        <v>11</v>
      </c>
      <c r="G149" s="35">
        <f>IF(H149=I$149,0,IF(H149=$H$6,0,H149))</f>
        <v>2.8807870370370373E-2</v>
      </c>
      <c r="H149" s="35">
        <f t="shared" si="2"/>
        <v>2.8807870370370373E-2</v>
      </c>
      <c r="I149" s="403">
        <f>MAX(H149:H153)</f>
        <v>7.4606481481481482E-2</v>
      </c>
      <c r="J149" s="403">
        <f>SUM(H149:H153)-I149</f>
        <v>0.19469907407407411</v>
      </c>
      <c r="K149" s="19"/>
    </row>
    <row r="150" spans="1:11" hidden="1" x14ac:dyDescent="0.25">
      <c r="A150" s="38">
        <v>231</v>
      </c>
      <c r="B150" s="39" t="s">
        <v>684</v>
      </c>
      <c r="C150" s="39" t="s">
        <v>683</v>
      </c>
      <c r="D150" s="40">
        <v>6.5474537037037039E-2</v>
      </c>
      <c r="E150" s="398"/>
      <c r="F150" s="401"/>
      <c r="G150" s="35">
        <f>IF(H150=I$149,0,IF(H150=$H$6,0,H150))</f>
        <v>6.5474537037037039E-2</v>
      </c>
      <c r="H150" s="35">
        <f t="shared" si="2"/>
        <v>6.5474537037037039E-2</v>
      </c>
      <c r="I150" s="404"/>
      <c r="J150" s="404"/>
      <c r="K150" s="19"/>
    </row>
    <row r="151" spans="1:11" hidden="1" x14ac:dyDescent="0.25">
      <c r="A151" s="38">
        <v>232</v>
      </c>
      <c r="B151" s="39" t="s">
        <v>685</v>
      </c>
      <c r="C151" s="39" t="s">
        <v>683</v>
      </c>
      <c r="D151" s="40">
        <v>3.0208333333333334E-2</v>
      </c>
      <c r="E151" s="398"/>
      <c r="F151" s="401"/>
      <c r="G151" s="35">
        <f>IF(H151=I$149,0,IF(H151=$H$6,0,H151))</f>
        <v>3.0208333333333334E-2</v>
      </c>
      <c r="H151" s="35">
        <f t="shared" si="2"/>
        <v>3.0208333333333334E-2</v>
      </c>
      <c r="I151" s="404"/>
      <c r="J151" s="404"/>
      <c r="K151" s="19"/>
    </row>
    <row r="152" spans="1:11" hidden="1" x14ac:dyDescent="0.25">
      <c r="A152" s="38">
        <v>233</v>
      </c>
      <c r="B152" s="39" t="s">
        <v>686</v>
      </c>
      <c r="C152" s="39" t="s">
        <v>683</v>
      </c>
      <c r="D152" s="40">
        <v>7.4606481481481482E-2</v>
      </c>
      <c r="E152" s="398"/>
      <c r="F152" s="401"/>
      <c r="G152" s="35">
        <f>IF(H152=I$149,0,IF(H152=$H$6,0,H152))</f>
        <v>0</v>
      </c>
      <c r="H152" s="35">
        <f t="shared" si="2"/>
        <v>7.4606481481481482E-2</v>
      </c>
      <c r="I152" s="404"/>
      <c r="J152" s="404"/>
      <c r="K152" s="19"/>
    </row>
    <row r="153" spans="1:11" ht="13.8" hidden="1" thickBot="1" x14ac:dyDescent="0.3">
      <c r="A153" s="41">
        <v>234</v>
      </c>
      <c r="B153" s="42" t="s">
        <v>687</v>
      </c>
      <c r="C153" s="42" t="s">
        <v>683</v>
      </c>
      <c r="D153" s="43">
        <v>7.0208333333333331E-2</v>
      </c>
      <c r="E153" s="399"/>
      <c r="F153" s="402"/>
      <c r="G153" s="35">
        <f>IF(H153=I$149,0,IF(H153=$H$6,0,H153))</f>
        <v>7.0208333333333331E-2</v>
      </c>
      <c r="H153" s="35">
        <f t="shared" si="2"/>
        <v>7.0208333333333331E-2</v>
      </c>
      <c r="I153" s="404"/>
      <c r="J153" s="404"/>
      <c r="K153" s="19"/>
    </row>
    <row r="154" spans="1:11" hidden="1" x14ac:dyDescent="0.25">
      <c r="A154" s="20">
        <v>235</v>
      </c>
      <c r="B154" s="21" t="s">
        <v>294</v>
      </c>
      <c r="C154" s="21" t="s">
        <v>723</v>
      </c>
      <c r="D154" s="36">
        <v>7.829861111111111E-2</v>
      </c>
      <c r="E154" s="397">
        <f>SUM(G154:G158)</f>
        <v>0.14010416666666667</v>
      </c>
      <c r="F154" s="400">
        <v>19</v>
      </c>
      <c r="G154" s="35">
        <f>IF(H154=I$154,0,IF(H154=$H$6,0,H154))</f>
        <v>7.829861111111111E-2</v>
      </c>
      <c r="H154" s="35">
        <f t="shared" si="2"/>
        <v>7.829861111111111E-2</v>
      </c>
      <c r="I154" s="403">
        <f>MAX(H154:H158)</f>
        <v>0.16701388888888888</v>
      </c>
      <c r="J154" s="403">
        <f>SUM(H154:H158)-I154</f>
        <v>0.4741319444444444</v>
      </c>
      <c r="K154" s="19"/>
    </row>
    <row r="155" spans="1:11" hidden="1" x14ac:dyDescent="0.25">
      <c r="A155" s="38">
        <v>236</v>
      </c>
      <c r="B155" s="39" t="s">
        <v>724</v>
      </c>
      <c r="C155" s="39" t="s">
        <v>723</v>
      </c>
      <c r="D155" s="40" t="s">
        <v>671</v>
      </c>
      <c r="E155" s="398"/>
      <c r="F155" s="401"/>
      <c r="G155" s="35">
        <f>IF(H155=I$154,0,IF(H155=$H$6,0,H155))</f>
        <v>0</v>
      </c>
      <c r="H155" s="35">
        <f t="shared" si="2"/>
        <v>0.16701388888888888</v>
      </c>
      <c r="I155" s="404"/>
      <c r="J155" s="404"/>
      <c r="K155" s="19"/>
    </row>
    <row r="156" spans="1:11" hidden="1" x14ac:dyDescent="0.25">
      <c r="A156" s="38">
        <v>237</v>
      </c>
      <c r="B156" s="39" t="s">
        <v>725</v>
      </c>
      <c r="C156" s="39" t="s">
        <v>723</v>
      </c>
      <c r="D156" s="40" t="s">
        <v>671</v>
      </c>
      <c r="E156" s="398"/>
      <c r="F156" s="401"/>
      <c r="G156" s="35">
        <f>IF(H156=I$154,0,IF(H156=$H$6,0,H156))</f>
        <v>0</v>
      </c>
      <c r="H156" s="35">
        <f t="shared" si="2"/>
        <v>0.16701388888888888</v>
      </c>
      <c r="I156" s="404"/>
      <c r="J156" s="404"/>
      <c r="K156" s="19"/>
    </row>
    <row r="157" spans="1:11" hidden="1" x14ac:dyDescent="0.25">
      <c r="A157" s="38">
        <v>238</v>
      </c>
      <c r="B157" s="39" t="s">
        <v>295</v>
      </c>
      <c r="C157" s="39" t="s">
        <v>723</v>
      </c>
      <c r="D157" s="40">
        <v>6.1805555555555558E-2</v>
      </c>
      <c r="E157" s="398"/>
      <c r="F157" s="401"/>
      <c r="G157" s="35">
        <f>IF(H157=I$154,0,IF(H157=$H$6,0,H157))</f>
        <v>6.1805555555555558E-2</v>
      </c>
      <c r="H157" s="35">
        <f t="shared" si="2"/>
        <v>6.1805555555555558E-2</v>
      </c>
      <c r="I157" s="404"/>
      <c r="J157" s="404"/>
      <c r="K157" s="19"/>
    </row>
    <row r="158" spans="1:11" ht="13.8" hidden="1" thickBot="1" x14ac:dyDescent="0.3">
      <c r="A158" s="41">
        <v>239</v>
      </c>
      <c r="B158" s="42" t="s">
        <v>726</v>
      </c>
      <c r="C158" s="42" t="s">
        <v>723</v>
      </c>
      <c r="D158" s="43" t="s">
        <v>671</v>
      </c>
      <c r="E158" s="399"/>
      <c r="F158" s="402"/>
      <c r="G158" s="35">
        <f>IF(H158=I$154,0,IF(H158=$H$6,0,H158))</f>
        <v>0</v>
      </c>
      <c r="H158" s="35">
        <f t="shared" si="2"/>
        <v>0.16701388888888888</v>
      </c>
      <c r="I158" s="404"/>
      <c r="J158" s="404"/>
      <c r="K158" s="19"/>
    </row>
    <row r="159" spans="1:11" hidden="1" x14ac:dyDescent="0.25">
      <c r="A159" s="20">
        <v>240</v>
      </c>
      <c r="B159" s="21" t="s">
        <v>642</v>
      </c>
      <c r="C159" s="21" t="s">
        <v>643</v>
      </c>
      <c r="D159" s="36">
        <v>2.6967592592592595E-2</v>
      </c>
      <c r="E159" s="397">
        <f>SUM(G159:G163)</f>
        <v>0.1012962962962963</v>
      </c>
      <c r="F159" s="400">
        <v>2</v>
      </c>
      <c r="G159" s="35">
        <f>IF(H159=I$159,0,IF(H159=$H$6,0,H159))</f>
        <v>2.6967592592592595E-2</v>
      </c>
      <c r="H159" s="35">
        <f t="shared" si="2"/>
        <v>2.6967592592592595E-2</v>
      </c>
      <c r="I159" s="403">
        <f>MAX(H159:H163)</f>
        <v>4.3634259259259262E-2</v>
      </c>
      <c r="J159" s="403">
        <f>SUM(H159:H163)-I159</f>
        <v>0.1012962962962963</v>
      </c>
      <c r="K159" s="19"/>
    </row>
    <row r="160" spans="1:11" hidden="1" x14ac:dyDescent="0.25">
      <c r="A160" s="38">
        <v>241</v>
      </c>
      <c r="B160" s="39" t="s">
        <v>644</v>
      </c>
      <c r="C160" s="39" t="s">
        <v>643</v>
      </c>
      <c r="D160" s="40">
        <v>2.2858796296296294E-2</v>
      </c>
      <c r="E160" s="398"/>
      <c r="F160" s="401"/>
      <c r="G160" s="35">
        <f>IF(H160=I$159,0,IF(H160=$H$6,0,H160))</f>
        <v>2.2858796296296294E-2</v>
      </c>
      <c r="H160" s="35">
        <f t="shared" si="2"/>
        <v>2.2858796296296294E-2</v>
      </c>
      <c r="I160" s="404"/>
      <c r="J160" s="404"/>
      <c r="K160" s="19"/>
    </row>
    <row r="161" spans="1:11" hidden="1" x14ac:dyDescent="0.25">
      <c r="A161" s="38">
        <v>242</v>
      </c>
      <c r="B161" s="39" t="s">
        <v>645</v>
      </c>
      <c r="C161" s="39" t="s">
        <v>643</v>
      </c>
      <c r="D161" s="40">
        <v>2.8113425925925927E-2</v>
      </c>
      <c r="E161" s="398"/>
      <c r="F161" s="401"/>
      <c r="G161" s="35">
        <f>IF(H161=I$159,0,IF(H161=$H$6,0,H161))</f>
        <v>2.8113425925925927E-2</v>
      </c>
      <c r="H161" s="35">
        <f t="shared" si="2"/>
        <v>2.8113425925925927E-2</v>
      </c>
      <c r="I161" s="404"/>
      <c r="J161" s="404"/>
      <c r="K161" s="19"/>
    </row>
    <row r="162" spans="1:11" hidden="1" x14ac:dyDescent="0.25">
      <c r="A162" s="38">
        <v>243</v>
      </c>
      <c r="B162" s="39" t="s">
        <v>646</v>
      </c>
      <c r="C162" s="39" t="s">
        <v>643</v>
      </c>
      <c r="D162" s="40">
        <v>2.3356481481481482E-2</v>
      </c>
      <c r="E162" s="398"/>
      <c r="F162" s="401"/>
      <c r="G162" s="35">
        <f>IF(H162=I$159,0,IF(H162=$H$6,0,H162))</f>
        <v>2.3356481481481482E-2</v>
      </c>
      <c r="H162" s="35">
        <f t="shared" si="2"/>
        <v>2.3356481481481482E-2</v>
      </c>
      <c r="I162" s="404"/>
      <c r="J162" s="404"/>
      <c r="K162" s="19"/>
    </row>
    <row r="163" spans="1:11" ht="13.8" hidden="1" thickBot="1" x14ac:dyDescent="0.3">
      <c r="A163" s="41">
        <v>244</v>
      </c>
      <c r="B163" s="42" t="s">
        <v>647</v>
      </c>
      <c r="C163" s="42" t="s">
        <v>643</v>
      </c>
      <c r="D163" s="43">
        <v>4.3634259259259262E-2</v>
      </c>
      <c r="E163" s="399"/>
      <c r="F163" s="402"/>
      <c r="G163" s="35">
        <f>IF(H163=I$159,0,IF(H163=$H$6,0,H163))</f>
        <v>0</v>
      </c>
      <c r="H163" s="35">
        <f t="shared" si="2"/>
        <v>4.3634259259259262E-2</v>
      </c>
      <c r="I163" s="404"/>
      <c r="J163" s="404"/>
      <c r="K163" s="19"/>
    </row>
    <row r="164" spans="1:11" hidden="1" x14ac:dyDescent="0.25">
      <c r="A164" s="20">
        <v>245</v>
      </c>
      <c r="B164" s="21" t="s">
        <v>653</v>
      </c>
      <c r="C164" s="21" t="s">
        <v>654</v>
      </c>
      <c r="D164" s="36">
        <v>3.9502314814814816E-2</v>
      </c>
      <c r="E164" s="397">
        <f>SUM(G164:G168)</f>
        <v>0.12822916666666667</v>
      </c>
      <c r="F164" s="400">
        <v>4</v>
      </c>
      <c r="G164" s="35">
        <f>IF(H164=I$164,0,IF(H164=$H$6,0,H164))</f>
        <v>0</v>
      </c>
      <c r="H164" s="35">
        <f t="shared" si="2"/>
        <v>3.9502314814814816E-2</v>
      </c>
      <c r="I164" s="403">
        <f>MAX(H164:H168)</f>
        <v>3.9502314814814816E-2</v>
      </c>
      <c r="J164" s="403">
        <f>SUM(H164:H168)-I164</f>
        <v>0.12822916666666667</v>
      </c>
      <c r="K164" s="19"/>
    </row>
    <row r="165" spans="1:11" hidden="1" x14ac:dyDescent="0.25">
      <c r="A165" s="38">
        <v>246</v>
      </c>
      <c r="B165" s="39" t="s">
        <v>655</v>
      </c>
      <c r="C165" s="39" t="s">
        <v>654</v>
      </c>
      <c r="D165" s="40">
        <v>2.4513888888888887E-2</v>
      </c>
      <c r="E165" s="398"/>
      <c r="F165" s="401"/>
      <c r="G165" s="35">
        <f>IF(H165=I$164,0,IF(H165=$H$6,0,H165))</f>
        <v>2.4513888888888887E-2</v>
      </c>
      <c r="H165" s="35">
        <f t="shared" si="2"/>
        <v>2.4513888888888887E-2</v>
      </c>
      <c r="I165" s="404"/>
      <c r="J165" s="404"/>
      <c r="K165" s="19"/>
    </row>
    <row r="166" spans="1:11" hidden="1" x14ac:dyDescent="0.25">
      <c r="A166" s="38">
        <v>247</v>
      </c>
      <c r="B166" s="39" t="s">
        <v>656</v>
      </c>
      <c r="C166" s="39" t="s">
        <v>654</v>
      </c>
      <c r="D166" s="40">
        <v>3.8425925925925926E-2</v>
      </c>
      <c r="E166" s="398"/>
      <c r="F166" s="401"/>
      <c r="G166" s="35">
        <f>IF(H166=I$164,0,IF(H166=$H$6,0,H166))</f>
        <v>3.8425925925925926E-2</v>
      </c>
      <c r="H166" s="35">
        <f t="shared" si="2"/>
        <v>3.8425925925925926E-2</v>
      </c>
      <c r="I166" s="404"/>
      <c r="J166" s="404"/>
      <c r="K166" s="19"/>
    </row>
    <row r="167" spans="1:11" hidden="1" x14ac:dyDescent="0.25">
      <c r="A167" s="38">
        <v>248</v>
      </c>
      <c r="B167" s="39" t="s">
        <v>657</v>
      </c>
      <c r="C167" s="39" t="s">
        <v>654</v>
      </c>
      <c r="D167" s="40">
        <v>3.2673611111111105E-2</v>
      </c>
      <c r="E167" s="398"/>
      <c r="F167" s="401"/>
      <c r="G167" s="35">
        <f>IF(H167=I$164,0,IF(H167=$H$6,0,H167))</f>
        <v>3.2673611111111105E-2</v>
      </c>
      <c r="H167" s="35">
        <f t="shared" si="2"/>
        <v>3.2673611111111105E-2</v>
      </c>
      <c r="I167" s="404"/>
      <c r="J167" s="404"/>
      <c r="K167" s="19"/>
    </row>
    <row r="168" spans="1:11" ht="13.8" hidden="1" thickBot="1" x14ac:dyDescent="0.3">
      <c r="A168" s="41">
        <v>249</v>
      </c>
      <c r="B168" s="42" t="s">
        <v>658</v>
      </c>
      <c r="C168" s="42" t="s">
        <v>654</v>
      </c>
      <c r="D168" s="43">
        <v>3.2615740740740744E-2</v>
      </c>
      <c r="E168" s="399"/>
      <c r="F168" s="402"/>
      <c r="G168" s="35">
        <f>IF(H168=I$164,0,IF(H168=$H$6,0,H168))</f>
        <v>3.2615740740740744E-2</v>
      </c>
      <c r="H168" s="35">
        <f t="shared" si="2"/>
        <v>3.2615740740740744E-2</v>
      </c>
      <c r="I168" s="404"/>
      <c r="J168" s="404"/>
      <c r="K168" s="19"/>
    </row>
    <row r="169" spans="1:11" hidden="1" x14ac:dyDescent="0.25">
      <c r="A169" s="20">
        <v>250</v>
      </c>
      <c r="B169" s="21" t="s">
        <v>41</v>
      </c>
      <c r="C169" s="21" t="s">
        <v>669</v>
      </c>
      <c r="D169" s="36">
        <v>4.3946759259259255E-2</v>
      </c>
      <c r="E169" s="397">
        <f>SUM(G169:G173)</f>
        <v>0.15746527777777777</v>
      </c>
      <c r="F169" s="400">
        <v>8</v>
      </c>
      <c r="G169" s="35">
        <f>IF(H169=I$169,0,IF(H169=$H$6,0,H169))</f>
        <v>4.3946759259259255E-2</v>
      </c>
      <c r="H169" s="35">
        <f t="shared" si="2"/>
        <v>4.3946759259259255E-2</v>
      </c>
      <c r="I169" s="403">
        <f>MAX(H169:H173)</f>
        <v>0.16701388888888888</v>
      </c>
      <c r="J169" s="403">
        <f>SUM(H169:H173)-I169</f>
        <v>0.15746527777777777</v>
      </c>
      <c r="K169" s="19"/>
    </row>
    <row r="170" spans="1:11" hidden="1" x14ac:dyDescent="0.25">
      <c r="A170" s="38">
        <v>251</v>
      </c>
      <c r="B170" s="39" t="s">
        <v>670</v>
      </c>
      <c r="C170" s="39" t="s">
        <v>669</v>
      </c>
      <c r="D170" s="40" t="s">
        <v>671</v>
      </c>
      <c r="E170" s="398"/>
      <c r="F170" s="401"/>
      <c r="G170" s="35">
        <f>IF(H170=I$169,0,IF(H170=$H$6,0,H170))</f>
        <v>0</v>
      </c>
      <c r="H170" s="35">
        <f t="shared" si="2"/>
        <v>0.16701388888888888</v>
      </c>
      <c r="I170" s="404"/>
      <c r="J170" s="404"/>
      <c r="K170" s="19"/>
    </row>
    <row r="171" spans="1:11" hidden="1" x14ac:dyDescent="0.25">
      <c r="A171" s="38">
        <v>252</v>
      </c>
      <c r="B171" s="39" t="s">
        <v>672</v>
      </c>
      <c r="C171" s="39" t="s">
        <v>669</v>
      </c>
      <c r="D171" s="40">
        <v>4.3900462962962961E-2</v>
      </c>
      <c r="E171" s="398"/>
      <c r="F171" s="401"/>
      <c r="G171" s="35">
        <f>IF(H171=I$169,0,IF(H171=$H$6,0,H171))</f>
        <v>4.3900462962962961E-2</v>
      </c>
      <c r="H171" s="35">
        <f t="shared" si="2"/>
        <v>4.3900462962962961E-2</v>
      </c>
      <c r="I171" s="404"/>
      <c r="J171" s="404"/>
      <c r="K171" s="19"/>
    </row>
    <row r="172" spans="1:11" hidden="1" x14ac:dyDescent="0.25">
      <c r="A172" s="38">
        <v>253</v>
      </c>
      <c r="B172" s="39" t="s">
        <v>40</v>
      </c>
      <c r="C172" s="39" t="s">
        <v>669</v>
      </c>
      <c r="D172" s="40">
        <v>3.363425925925926E-2</v>
      </c>
      <c r="E172" s="398"/>
      <c r="F172" s="401"/>
      <c r="G172" s="35">
        <f>IF(H172=I$169,0,IF(H172=$H$6,0,H172))</f>
        <v>3.363425925925926E-2</v>
      </c>
      <c r="H172" s="35">
        <f t="shared" si="2"/>
        <v>3.363425925925926E-2</v>
      </c>
      <c r="I172" s="404"/>
      <c r="J172" s="404"/>
      <c r="K172" s="19"/>
    </row>
    <row r="173" spans="1:11" ht="13.8" hidden="1" thickBot="1" x14ac:dyDescent="0.3">
      <c r="A173" s="41">
        <v>254</v>
      </c>
      <c r="B173" s="42" t="s">
        <v>42</v>
      </c>
      <c r="C173" s="42" t="s">
        <v>669</v>
      </c>
      <c r="D173" s="43">
        <v>3.5983796296296298E-2</v>
      </c>
      <c r="E173" s="399"/>
      <c r="F173" s="402"/>
      <c r="G173" s="35">
        <f>IF(H173=I$169,0,IF(H173=$H$6,0,H173))</f>
        <v>3.5983796296296298E-2</v>
      </c>
      <c r="H173" s="35">
        <f t="shared" si="2"/>
        <v>3.5983796296296298E-2</v>
      </c>
      <c r="I173" s="404"/>
      <c r="J173" s="404"/>
      <c r="K173" s="19"/>
    </row>
    <row r="174" spans="1:11" hidden="1" x14ac:dyDescent="0.25">
      <c r="A174" s="20">
        <v>255</v>
      </c>
      <c r="B174" s="21" t="s">
        <v>691</v>
      </c>
      <c r="C174" s="21" t="s">
        <v>149</v>
      </c>
      <c r="D174" s="36">
        <v>6.4803240740740745E-2</v>
      </c>
      <c r="E174" s="397">
        <f>SUM(G174:G178)</f>
        <v>0.25872685185185185</v>
      </c>
      <c r="F174" s="400">
        <v>13</v>
      </c>
      <c r="G174" s="35">
        <f>IF(H174=I$174,0,IF(H174=$H$6,0,H174))</f>
        <v>6.4803240740740745E-2</v>
      </c>
      <c r="H174" s="35">
        <f t="shared" si="2"/>
        <v>6.4803240740740745E-2</v>
      </c>
      <c r="I174" s="403">
        <f>MAX(H174:H178)</f>
        <v>0.16701388888888888</v>
      </c>
      <c r="J174" s="403">
        <f>SUM(H174:H178)-I174</f>
        <v>0.25872685185185185</v>
      </c>
      <c r="K174" s="19"/>
    </row>
    <row r="175" spans="1:11" hidden="1" x14ac:dyDescent="0.25">
      <c r="A175" s="38">
        <v>256</v>
      </c>
      <c r="B175" s="39" t="s">
        <v>692</v>
      </c>
      <c r="C175" s="39" t="s">
        <v>149</v>
      </c>
      <c r="D175" s="40">
        <v>4.8090277777777773E-2</v>
      </c>
      <c r="E175" s="398"/>
      <c r="F175" s="401"/>
      <c r="G175" s="35">
        <f>IF(H175=I$174,0,IF(H175=$H$6,0,H175))</f>
        <v>4.8090277777777773E-2</v>
      </c>
      <c r="H175" s="35">
        <f t="shared" si="2"/>
        <v>4.8090277777777773E-2</v>
      </c>
      <c r="I175" s="404"/>
      <c r="J175" s="404"/>
      <c r="K175" s="19"/>
    </row>
    <row r="176" spans="1:11" hidden="1" x14ac:dyDescent="0.25">
      <c r="A176" s="38">
        <v>257</v>
      </c>
      <c r="B176" s="39" t="s">
        <v>693</v>
      </c>
      <c r="C176" s="39" t="s">
        <v>149</v>
      </c>
      <c r="D176" s="40">
        <v>6.4386574074074068E-2</v>
      </c>
      <c r="E176" s="398"/>
      <c r="F176" s="401"/>
      <c r="G176" s="35">
        <f>IF(H176=I$174,0,IF(H176=$H$6,0,H176))</f>
        <v>6.4386574074074068E-2</v>
      </c>
      <c r="H176" s="35">
        <f t="shared" si="2"/>
        <v>6.4386574074074068E-2</v>
      </c>
      <c r="I176" s="404"/>
      <c r="J176" s="404"/>
      <c r="K176" s="19"/>
    </row>
    <row r="177" spans="1:11" hidden="1" x14ac:dyDescent="0.25">
      <c r="A177" s="38">
        <v>258</v>
      </c>
      <c r="B177" s="39" t="s">
        <v>694</v>
      </c>
      <c r="C177" s="39" t="s">
        <v>149</v>
      </c>
      <c r="D177" s="40">
        <v>8.144675925925926E-2</v>
      </c>
      <c r="E177" s="398"/>
      <c r="F177" s="401"/>
      <c r="G177" s="35">
        <f>IF(H177=I$174,0,IF(H177=$H$6,0,H177))</f>
        <v>8.144675925925926E-2</v>
      </c>
      <c r="H177" s="35">
        <f t="shared" si="2"/>
        <v>8.144675925925926E-2</v>
      </c>
      <c r="I177" s="404"/>
      <c r="J177" s="404"/>
      <c r="K177" s="19"/>
    </row>
    <row r="178" spans="1:11" ht="13.8" hidden="1" thickBot="1" x14ac:dyDescent="0.3">
      <c r="A178" s="41">
        <v>259</v>
      </c>
      <c r="B178" s="42"/>
      <c r="C178" s="42"/>
      <c r="D178" s="43"/>
      <c r="E178" s="399"/>
      <c r="F178" s="402"/>
      <c r="G178" s="35">
        <f>IF(H178=I$174,0,IF(H178=$H$6,0,H178))</f>
        <v>0</v>
      </c>
      <c r="H178" s="35">
        <f t="shared" si="2"/>
        <v>0.16701388888888888</v>
      </c>
      <c r="I178" s="404"/>
      <c r="J178" s="404"/>
      <c r="K178" s="19"/>
    </row>
    <row r="179" spans="1:11" hidden="1" x14ac:dyDescent="0.25">
      <c r="A179" s="20">
        <v>260</v>
      </c>
      <c r="B179" s="21" t="s">
        <v>648</v>
      </c>
      <c r="C179" s="21" t="s">
        <v>649</v>
      </c>
      <c r="D179" s="36">
        <v>2.5243055555555557E-2</v>
      </c>
      <c r="E179" s="397">
        <f>SUM(G179:G183)</f>
        <v>0.12077546296296296</v>
      </c>
      <c r="F179" s="400">
        <v>3</v>
      </c>
      <c r="G179" s="35">
        <f>IF(H179=I$179,0,IF(H179=$H$6,0,H179))</f>
        <v>2.5243055555555557E-2</v>
      </c>
      <c r="H179" s="35">
        <f t="shared" si="2"/>
        <v>2.5243055555555557E-2</v>
      </c>
      <c r="I179" s="403">
        <f>MAX(H179:H183)</f>
        <v>4.5138888888888888E-2</v>
      </c>
      <c r="J179" s="403">
        <f>SUM(H179:H183)-I179</f>
        <v>0.12077546296296296</v>
      </c>
      <c r="K179" s="19"/>
    </row>
    <row r="180" spans="1:11" hidden="1" x14ac:dyDescent="0.25">
      <c r="A180" s="38">
        <v>261</v>
      </c>
      <c r="B180" s="39" t="s">
        <v>650</v>
      </c>
      <c r="C180" s="39" t="s">
        <v>649</v>
      </c>
      <c r="D180" s="40">
        <v>2.372685185185185E-2</v>
      </c>
      <c r="E180" s="398"/>
      <c r="F180" s="401"/>
      <c r="G180" s="35">
        <f>IF(H180=I$179,0,IF(H180=$H$6,0,H180))</f>
        <v>2.372685185185185E-2</v>
      </c>
      <c r="H180" s="35">
        <f t="shared" si="2"/>
        <v>2.372685185185185E-2</v>
      </c>
      <c r="I180" s="404"/>
      <c r="J180" s="404"/>
      <c r="K180" s="19"/>
    </row>
    <row r="181" spans="1:11" hidden="1" x14ac:dyDescent="0.25">
      <c r="A181" s="38">
        <v>262</v>
      </c>
      <c r="B181" s="39" t="s">
        <v>651</v>
      </c>
      <c r="C181" s="39" t="s">
        <v>649</v>
      </c>
      <c r="D181" s="40">
        <v>3.1493055555555559E-2</v>
      </c>
      <c r="E181" s="398"/>
      <c r="F181" s="401"/>
      <c r="G181" s="35">
        <f>IF(H181=I$179,0,IF(H181=$H$6,0,H181))</f>
        <v>3.1493055555555559E-2</v>
      </c>
      <c r="H181" s="35">
        <f t="shared" si="2"/>
        <v>3.1493055555555559E-2</v>
      </c>
      <c r="I181" s="404"/>
      <c r="J181" s="404"/>
      <c r="K181" s="19"/>
    </row>
    <row r="182" spans="1:11" hidden="1" x14ac:dyDescent="0.25">
      <c r="A182" s="38">
        <v>263</v>
      </c>
      <c r="B182" s="39" t="s">
        <v>255</v>
      </c>
      <c r="C182" s="39" t="s">
        <v>649</v>
      </c>
      <c r="D182" s="40">
        <v>4.0312499999999994E-2</v>
      </c>
      <c r="E182" s="398"/>
      <c r="F182" s="401"/>
      <c r="G182" s="35">
        <f>IF(H182=I$179,0,IF(H182=$H$6,0,H182))</f>
        <v>4.0312499999999994E-2</v>
      </c>
      <c r="H182" s="35">
        <f t="shared" si="2"/>
        <v>4.0312499999999994E-2</v>
      </c>
      <c r="I182" s="404"/>
      <c r="J182" s="404"/>
      <c r="K182" s="19"/>
    </row>
    <row r="183" spans="1:11" ht="13.8" hidden="1" thickBot="1" x14ac:dyDescent="0.3">
      <c r="A183" s="41">
        <v>264</v>
      </c>
      <c r="B183" s="42" t="s">
        <v>652</v>
      </c>
      <c r="C183" s="42" t="s">
        <v>649</v>
      </c>
      <c r="D183" s="43">
        <v>4.5138888888888888E-2</v>
      </c>
      <c r="E183" s="399"/>
      <c r="F183" s="402"/>
      <c r="G183" s="35">
        <f>IF(H183=I$179,0,IF(H183=$H$6,0,H183))</f>
        <v>0</v>
      </c>
      <c r="H183" s="35">
        <f t="shared" si="2"/>
        <v>4.5138888888888888E-2</v>
      </c>
      <c r="I183" s="404"/>
      <c r="J183" s="404"/>
      <c r="K183" s="19"/>
    </row>
    <row r="184" spans="1:11" hidden="1" x14ac:dyDescent="0.25">
      <c r="A184" s="20">
        <v>265</v>
      </c>
      <c r="B184" s="21" t="s">
        <v>664</v>
      </c>
      <c r="C184" s="21" t="s">
        <v>626</v>
      </c>
      <c r="D184" s="36">
        <v>4.1539351851851855E-2</v>
      </c>
      <c r="E184" s="397">
        <f>SUM(G184:G188)</f>
        <v>0.15509259259259259</v>
      </c>
      <c r="F184" s="400">
        <v>7</v>
      </c>
      <c r="G184" s="35">
        <f>IF(H184=I$184,0,IF(H184=$H$6,0,H184))</f>
        <v>4.1539351851851855E-2</v>
      </c>
      <c r="H184" s="35">
        <f t="shared" ref="H184:H228" si="3">IF($D184="diskv",$H$6,IF($D184="",$H$6,$D184))</f>
        <v>4.1539351851851855E-2</v>
      </c>
      <c r="I184" s="403">
        <f>MAX(H184:H188)</f>
        <v>7.2523148148148156E-2</v>
      </c>
      <c r="J184" s="403">
        <f>SUM(H184:H188)-I184</f>
        <v>0.15509259259259262</v>
      </c>
      <c r="K184" s="19"/>
    </row>
    <row r="185" spans="1:11" hidden="1" x14ac:dyDescent="0.25">
      <c r="A185" s="38">
        <v>266</v>
      </c>
      <c r="B185" s="39" t="s">
        <v>665</v>
      </c>
      <c r="C185" s="39" t="s">
        <v>626</v>
      </c>
      <c r="D185" s="40">
        <v>4.130787037037037E-2</v>
      </c>
      <c r="E185" s="398"/>
      <c r="F185" s="401"/>
      <c r="G185" s="35">
        <f>IF(H185=I$184,0,IF(H185=$H$6,0,H185))</f>
        <v>4.130787037037037E-2</v>
      </c>
      <c r="H185" s="35">
        <f t="shared" si="3"/>
        <v>4.130787037037037E-2</v>
      </c>
      <c r="I185" s="404"/>
      <c r="J185" s="404"/>
      <c r="K185" s="19"/>
    </row>
    <row r="186" spans="1:11" hidden="1" x14ac:dyDescent="0.25">
      <c r="A186" s="38">
        <v>267</v>
      </c>
      <c r="B186" s="39" t="s">
        <v>666</v>
      </c>
      <c r="C186" s="39" t="s">
        <v>626</v>
      </c>
      <c r="D186" s="40">
        <v>4.1435185185185179E-2</v>
      </c>
      <c r="E186" s="398"/>
      <c r="F186" s="401"/>
      <c r="G186" s="35">
        <f>IF(H186=I$184,0,IF(H186=$H$6,0,H186))</f>
        <v>4.1435185185185179E-2</v>
      </c>
      <c r="H186" s="35">
        <f t="shared" si="3"/>
        <v>4.1435185185185179E-2</v>
      </c>
      <c r="I186" s="404"/>
      <c r="J186" s="404"/>
      <c r="K186" s="19"/>
    </row>
    <row r="187" spans="1:11" hidden="1" x14ac:dyDescent="0.25">
      <c r="A187" s="38">
        <v>268</v>
      </c>
      <c r="B187" s="39" t="s">
        <v>667</v>
      </c>
      <c r="C187" s="39" t="s">
        <v>626</v>
      </c>
      <c r="D187" s="40">
        <v>7.2523148148148156E-2</v>
      </c>
      <c r="E187" s="398"/>
      <c r="F187" s="401"/>
      <c r="G187" s="35">
        <f>IF(H187=I$184,0,IF(H187=$H$6,0,H187))</f>
        <v>0</v>
      </c>
      <c r="H187" s="35">
        <f t="shared" si="3"/>
        <v>7.2523148148148156E-2</v>
      </c>
      <c r="I187" s="404"/>
      <c r="J187" s="404"/>
      <c r="K187" s="19"/>
    </row>
    <row r="188" spans="1:11" ht="13.8" hidden="1" thickBot="1" x14ac:dyDescent="0.3">
      <c r="A188" s="41">
        <v>269</v>
      </c>
      <c r="B188" s="42" t="s">
        <v>668</v>
      </c>
      <c r="C188" s="42" t="s">
        <v>626</v>
      </c>
      <c r="D188" s="43">
        <v>3.0810185185185187E-2</v>
      </c>
      <c r="E188" s="399"/>
      <c r="F188" s="402"/>
      <c r="G188" s="35">
        <f>IF(H188=I$184,0,IF(H188=$H$6,0,H188))</f>
        <v>3.0810185185185187E-2</v>
      </c>
      <c r="H188" s="35">
        <f t="shared" si="3"/>
        <v>3.0810185185185187E-2</v>
      </c>
      <c r="I188" s="404"/>
      <c r="J188" s="404"/>
      <c r="K188" s="19"/>
    </row>
    <row r="189" spans="1:11" hidden="1" x14ac:dyDescent="0.25">
      <c r="A189" s="20">
        <v>270</v>
      </c>
      <c r="B189" s="21" t="s">
        <v>13</v>
      </c>
      <c r="C189" s="21" t="s">
        <v>659</v>
      </c>
      <c r="D189" s="36">
        <v>3.6770833333333336E-2</v>
      </c>
      <c r="E189" s="397">
        <f>SUM(G189:G193)</f>
        <v>0.13412037037037036</v>
      </c>
      <c r="F189" s="400">
        <v>5</v>
      </c>
      <c r="G189" s="35">
        <f>IF(H189=I$189,0,IF(H189=$H$6,0,H189))</f>
        <v>3.6770833333333336E-2</v>
      </c>
      <c r="H189" s="35">
        <f t="shared" si="3"/>
        <v>3.6770833333333336E-2</v>
      </c>
      <c r="I189" s="403">
        <f>MAX(H189:H193)</f>
        <v>3.9456018518518522E-2</v>
      </c>
      <c r="J189" s="403">
        <f>SUM(H189:H193)-I189</f>
        <v>0.13412037037037036</v>
      </c>
      <c r="K189" s="19"/>
    </row>
    <row r="190" spans="1:11" hidden="1" x14ac:dyDescent="0.25">
      <c r="A190" s="38">
        <v>271</v>
      </c>
      <c r="B190" s="39" t="s">
        <v>9</v>
      </c>
      <c r="C190" s="39" t="s">
        <v>659</v>
      </c>
      <c r="D190" s="40">
        <v>3.1863425925925927E-2</v>
      </c>
      <c r="E190" s="398"/>
      <c r="F190" s="401"/>
      <c r="G190" s="35">
        <f>IF(H190=I$189,0,IF(H190=$H$6,0,H190))</f>
        <v>3.1863425925925927E-2</v>
      </c>
      <c r="H190" s="35">
        <f t="shared" si="3"/>
        <v>3.1863425925925927E-2</v>
      </c>
      <c r="I190" s="404"/>
      <c r="J190" s="404"/>
      <c r="K190" s="19"/>
    </row>
    <row r="191" spans="1:11" hidden="1" x14ac:dyDescent="0.25">
      <c r="A191" s="38">
        <v>272</v>
      </c>
      <c r="B191" s="39" t="s">
        <v>11</v>
      </c>
      <c r="C191" s="39" t="s">
        <v>659</v>
      </c>
      <c r="D191" s="40">
        <v>3.6712962962962961E-2</v>
      </c>
      <c r="E191" s="398"/>
      <c r="F191" s="401"/>
      <c r="G191" s="35">
        <f>IF(H191=I$189,0,IF(H191=$H$6,0,H191))</f>
        <v>3.6712962962962961E-2</v>
      </c>
      <c r="H191" s="35">
        <f t="shared" si="3"/>
        <v>3.6712962962962961E-2</v>
      </c>
      <c r="I191" s="404"/>
      <c r="J191" s="404"/>
      <c r="K191" s="19"/>
    </row>
    <row r="192" spans="1:11" hidden="1" x14ac:dyDescent="0.25">
      <c r="A192" s="38">
        <v>273</v>
      </c>
      <c r="B192" s="39" t="s">
        <v>5</v>
      </c>
      <c r="C192" s="39" t="s">
        <v>659</v>
      </c>
      <c r="D192" s="40">
        <v>2.8773148148148145E-2</v>
      </c>
      <c r="E192" s="398"/>
      <c r="F192" s="401"/>
      <c r="G192" s="35">
        <f>IF(H192=I$189,0,IF(H192=$H$6,0,H192))</f>
        <v>2.8773148148148145E-2</v>
      </c>
      <c r="H192" s="35">
        <f t="shared" si="3"/>
        <v>2.8773148148148145E-2</v>
      </c>
      <c r="I192" s="404"/>
      <c r="J192" s="404"/>
      <c r="K192" s="19"/>
    </row>
    <row r="193" spans="1:11" ht="13.8" hidden="1" thickBot="1" x14ac:dyDescent="0.3">
      <c r="A193" s="41">
        <v>274</v>
      </c>
      <c r="B193" s="42" t="s">
        <v>7</v>
      </c>
      <c r="C193" s="42" t="s">
        <v>659</v>
      </c>
      <c r="D193" s="43">
        <v>3.9456018518518522E-2</v>
      </c>
      <c r="E193" s="399"/>
      <c r="F193" s="402"/>
      <c r="G193" s="35">
        <f>IF(H193=I$189,0,IF(H193=$H$6,0,H193))</f>
        <v>0</v>
      </c>
      <c r="H193" s="35">
        <f t="shared" si="3"/>
        <v>3.9456018518518522E-2</v>
      </c>
      <c r="I193" s="404"/>
      <c r="J193" s="404"/>
      <c r="K193" s="19"/>
    </row>
    <row r="194" spans="1:11" hidden="1" x14ac:dyDescent="0.25">
      <c r="A194" s="20">
        <v>275</v>
      </c>
      <c r="B194" s="21" t="s">
        <v>717</v>
      </c>
      <c r="C194" s="21" t="s">
        <v>718</v>
      </c>
      <c r="D194" s="36">
        <v>8.0509259259259267E-2</v>
      </c>
      <c r="E194" s="397">
        <f>SUM(G194:G198)</f>
        <v>0.1310300925925926</v>
      </c>
      <c r="F194" s="400">
        <v>18</v>
      </c>
      <c r="G194" s="35">
        <f>IF(H194=I$194,0,IF(H194=$H$6,0,H194))</f>
        <v>8.0509259259259267E-2</v>
      </c>
      <c r="H194" s="35">
        <f t="shared" si="3"/>
        <v>8.0509259259259267E-2</v>
      </c>
      <c r="I194" s="403">
        <f>MAX(H194:H198)</f>
        <v>0.16701388888888888</v>
      </c>
      <c r="J194" s="403">
        <f>SUM(H194:H198)-I194</f>
        <v>0.46505787037037039</v>
      </c>
      <c r="K194" s="19"/>
    </row>
    <row r="195" spans="1:11" hidden="1" x14ac:dyDescent="0.25">
      <c r="A195" s="38">
        <v>276</v>
      </c>
      <c r="B195" s="39" t="s">
        <v>719</v>
      </c>
      <c r="C195" s="39" t="s">
        <v>718</v>
      </c>
      <c r="D195" s="40" t="s">
        <v>671</v>
      </c>
      <c r="E195" s="398"/>
      <c r="F195" s="401"/>
      <c r="G195" s="35">
        <f>IF(H195=I$194,0,IF(H195=$H$6,0,H195))</f>
        <v>0</v>
      </c>
      <c r="H195" s="35">
        <f t="shared" si="3"/>
        <v>0.16701388888888888</v>
      </c>
      <c r="I195" s="404"/>
      <c r="J195" s="404"/>
      <c r="K195" s="19"/>
    </row>
    <row r="196" spans="1:11" hidden="1" x14ac:dyDescent="0.25">
      <c r="A196" s="38">
        <v>277</v>
      </c>
      <c r="B196" s="39" t="s">
        <v>720</v>
      </c>
      <c r="C196" s="39" t="s">
        <v>718</v>
      </c>
      <c r="D196" s="40" t="s">
        <v>671</v>
      </c>
      <c r="E196" s="398"/>
      <c r="F196" s="401"/>
      <c r="G196" s="35">
        <f>IF(H196=I$194,0,IF(H196=$H$6,0,H196))</f>
        <v>0</v>
      </c>
      <c r="H196" s="35">
        <f t="shared" si="3"/>
        <v>0.16701388888888888</v>
      </c>
      <c r="I196" s="404"/>
      <c r="J196" s="404"/>
      <c r="K196" s="19"/>
    </row>
    <row r="197" spans="1:11" hidden="1" x14ac:dyDescent="0.25">
      <c r="A197" s="38">
        <v>278</v>
      </c>
      <c r="B197" s="39" t="s">
        <v>721</v>
      </c>
      <c r="C197" s="39" t="s">
        <v>718</v>
      </c>
      <c r="D197" s="40" t="s">
        <v>671</v>
      </c>
      <c r="E197" s="398"/>
      <c r="F197" s="401"/>
      <c r="G197" s="35">
        <f>IF(H197=I$194,0,IF(H197=$H$6,0,H197))</f>
        <v>0</v>
      </c>
      <c r="H197" s="35">
        <f t="shared" si="3"/>
        <v>0.16701388888888888</v>
      </c>
      <c r="I197" s="404"/>
      <c r="J197" s="404"/>
      <c r="K197" s="19"/>
    </row>
    <row r="198" spans="1:11" ht="13.8" hidden="1" thickBot="1" x14ac:dyDescent="0.3">
      <c r="A198" s="41">
        <v>279</v>
      </c>
      <c r="B198" s="42" t="s">
        <v>722</v>
      </c>
      <c r="C198" s="42" t="s">
        <v>718</v>
      </c>
      <c r="D198" s="43">
        <v>5.0520833333333327E-2</v>
      </c>
      <c r="E198" s="399"/>
      <c r="F198" s="402"/>
      <c r="G198" s="35">
        <f>IF(H198=I$194,0,IF(H198=$H$6,0,H198))</f>
        <v>5.0520833333333327E-2</v>
      </c>
      <c r="H198" s="35">
        <f t="shared" si="3"/>
        <v>5.0520833333333327E-2</v>
      </c>
      <c r="I198" s="404"/>
      <c r="J198" s="404"/>
      <c r="K198" s="19"/>
    </row>
    <row r="199" spans="1:11" hidden="1" x14ac:dyDescent="0.25">
      <c r="A199" s="20">
        <v>280</v>
      </c>
      <c r="B199" s="21" t="s">
        <v>695</v>
      </c>
      <c r="C199" s="21" t="s">
        <v>696</v>
      </c>
      <c r="D199" s="36">
        <v>6.2847222222222221E-2</v>
      </c>
      <c r="E199" s="397">
        <f>SUM(G199:G203)</f>
        <v>0.26343749999999999</v>
      </c>
      <c r="F199" s="400">
        <v>14</v>
      </c>
      <c r="G199" s="35">
        <f>IF(H199=I$199,0,IF(H199=$H$6,0,H199))</f>
        <v>6.2847222222222221E-2</v>
      </c>
      <c r="H199" s="35">
        <f t="shared" si="3"/>
        <v>6.2847222222222221E-2</v>
      </c>
      <c r="I199" s="403">
        <f>MAX(H199:H203)</f>
        <v>0.16701388888888888</v>
      </c>
      <c r="J199" s="403">
        <f>SUM(H199:H203)-I199</f>
        <v>0.26343749999999999</v>
      </c>
      <c r="K199" s="19"/>
    </row>
    <row r="200" spans="1:11" hidden="1" x14ac:dyDescent="0.25">
      <c r="A200" s="38">
        <v>281</v>
      </c>
      <c r="B200" s="39" t="s">
        <v>697</v>
      </c>
      <c r="C200" s="39" t="s">
        <v>696</v>
      </c>
      <c r="D200" s="40">
        <v>6.8715277777777778E-2</v>
      </c>
      <c r="E200" s="398"/>
      <c r="F200" s="401"/>
      <c r="G200" s="35">
        <f>IF(H200=I$199,0,IF(H200=$H$6,0,H200))</f>
        <v>6.8715277777777778E-2</v>
      </c>
      <c r="H200" s="35">
        <f t="shared" si="3"/>
        <v>6.8715277777777778E-2</v>
      </c>
      <c r="I200" s="404"/>
      <c r="J200" s="404"/>
      <c r="K200" s="19"/>
    </row>
    <row r="201" spans="1:11" hidden="1" x14ac:dyDescent="0.25">
      <c r="A201" s="38">
        <v>282</v>
      </c>
      <c r="B201" s="39" t="s">
        <v>698</v>
      </c>
      <c r="C201" s="39" t="s">
        <v>696</v>
      </c>
      <c r="D201" s="40" t="s">
        <v>671</v>
      </c>
      <c r="E201" s="398"/>
      <c r="F201" s="401"/>
      <c r="G201" s="35">
        <f>IF(H201=I$199,0,IF(H201=$H$6,0,H201))</f>
        <v>0</v>
      </c>
      <c r="H201" s="35">
        <f t="shared" si="3"/>
        <v>0.16701388888888888</v>
      </c>
      <c r="I201" s="404"/>
      <c r="J201" s="404"/>
      <c r="K201" s="19"/>
    </row>
    <row r="202" spans="1:11" hidden="1" x14ac:dyDescent="0.25">
      <c r="A202" s="38">
        <v>283</v>
      </c>
      <c r="B202" s="39" t="s">
        <v>699</v>
      </c>
      <c r="C202" s="39" t="s">
        <v>696</v>
      </c>
      <c r="D202" s="40">
        <v>6.9050925925925932E-2</v>
      </c>
      <c r="E202" s="398"/>
      <c r="F202" s="401"/>
      <c r="G202" s="35">
        <f>IF(H202=I$199,0,IF(H202=$H$6,0,H202))</f>
        <v>6.9050925925925932E-2</v>
      </c>
      <c r="H202" s="35">
        <f t="shared" si="3"/>
        <v>6.9050925925925932E-2</v>
      </c>
      <c r="I202" s="404"/>
      <c r="J202" s="404"/>
      <c r="K202" s="19"/>
    </row>
    <row r="203" spans="1:11" ht="13.8" hidden="1" thickBot="1" x14ac:dyDescent="0.3">
      <c r="A203" s="41">
        <v>284</v>
      </c>
      <c r="B203" s="42" t="s">
        <v>700</v>
      </c>
      <c r="C203" s="42" t="s">
        <v>696</v>
      </c>
      <c r="D203" s="43">
        <v>6.2824074074074074E-2</v>
      </c>
      <c r="E203" s="399"/>
      <c r="F203" s="402"/>
      <c r="G203" s="35">
        <f>IF(H203=I$199,0,IF(H203=$H$6,0,H203))</f>
        <v>6.2824074074074074E-2</v>
      </c>
      <c r="H203" s="35">
        <f t="shared" si="3"/>
        <v>6.2824074074074074E-2</v>
      </c>
      <c r="I203" s="404"/>
      <c r="J203" s="404"/>
      <c r="K203" s="19"/>
    </row>
    <row r="204" spans="1:11" hidden="1" x14ac:dyDescent="0.25">
      <c r="A204" s="20">
        <v>285</v>
      </c>
      <c r="B204" s="21" t="s">
        <v>660</v>
      </c>
      <c r="C204" s="21" t="s">
        <v>216</v>
      </c>
      <c r="D204" s="36">
        <v>4.7696759259259258E-2</v>
      </c>
      <c r="E204" s="397">
        <f>SUM(G204:G208)</f>
        <v>0.14060185185185187</v>
      </c>
      <c r="F204" s="400">
        <v>6</v>
      </c>
      <c r="G204" s="35">
        <f>IF(H204=I$204,0,IF(H204=$H$6,0,H204))</f>
        <v>4.7696759259259258E-2</v>
      </c>
      <c r="H204" s="35">
        <f t="shared" si="3"/>
        <v>4.7696759259259258E-2</v>
      </c>
      <c r="I204" s="403">
        <f>MAX(H204:H208)</f>
        <v>4.9178240740740738E-2</v>
      </c>
      <c r="J204" s="403">
        <f>SUM(H204:H208)-I204</f>
        <v>0.14060185185185187</v>
      </c>
      <c r="K204" s="19"/>
    </row>
    <row r="205" spans="1:11" hidden="1" x14ac:dyDescent="0.25">
      <c r="A205" s="38">
        <v>286</v>
      </c>
      <c r="B205" s="39" t="s">
        <v>661</v>
      </c>
      <c r="C205" s="39" t="s">
        <v>216</v>
      </c>
      <c r="D205" s="40">
        <v>3.3865740740740738E-2</v>
      </c>
      <c r="E205" s="398"/>
      <c r="F205" s="401"/>
      <c r="G205" s="35">
        <f>IF(H205=I$204,0,IF(H205=$H$6,0,H205))</f>
        <v>3.3865740740740738E-2</v>
      </c>
      <c r="H205" s="35">
        <f t="shared" si="3"/>
        <v>3.3865740740740738E-2</v>
      </c>
      <c r="I205" s="404"/>
      <c r="J205" s="404"/>
      <c r="K205" s="19"/>
    </row>
    <row r="206" spans="1:11" hidden="1" x14ac:dyDescent="0.25">
      <c r="A206" s="38">
        <v>287</v>
      </c>
      <c r="B206" s="39" t="s">
        <v>662</v>
      </c>
      <c r="C206" s="39" t="s">
        <v>216</v>
      </c>
      <c r="D206" s="40">
        <v>2.6817129629629632E-2</v>
      </c>
      <c r="E206" s="398"/>
      <c r="F206" s="401"/>
      <c r="G206" s="35">
        <f>IF(H206=I$204,0,IF(H206=$H$6,0,H206))</f>
        <v>2.6817129629629632E-2</v>
      </c>
      <c r="H206" s="35">
        <f t="shared" si="3"/>
        <v>2.6817129629629632E-2</v>
      </c>
      <c r="I206" s="404"/>
      <c r="J206" s="404"/>
      <c r="K206" s="19"/>
    </row>
    <row r="207" spans="1:11" hidden="1" x14ac:dyDescent="0.25">
      <c r="A207" s="38">
        <v>288</v>
      </c>
      <c r="B207" s="39" t="s">
        <v>55</v>
      </c>
      <c r="C207" s="39" t="s">
        <v>216</v>
      </c>
      <c r="D207" s="40">
        <v>4.9178240740740738E-2</v>
      </c>
      <c r="E207" s="398"/>
      <c r="F207" s="401"/>
      <c r="G207" s="35">
        <f>IF(H207=I$204,0,IF(H207=$H$6,0,H207))</f>
        <v>0</v>
      </c>
      <c r="H207" s="35">
        <f t="shared" si="3"/>
        <v>4.9178240740740738E-2</v>
      </c>
      <c r="I207" s="404"/>
      <c r="J207" s="404"/>
      <c r="K207" s="19"/>
    </row>
    <row r="208" spans="1:11" ht="13.8" hidden="1" thickBot="1" x14ac:dyDescent="0.3">
      <c r="A208" s="41">
        <v>289</v>
      </c>
      <c r="B208" s="42" t="s">
        <v>663</v>
      </c>
      <c r="C208" s="42" t="s">
        <v>216</v>
      </c>
      <c r="D208" s="43">
        <v>3.2222222222222222E-2</v>
      </c>
      <c r="E208" s="399"/>
      <c r="F208" s="402"/>
      <c r="G208" s="35">
        <f>IF(H208=I$204,0,IF(H208=$H$6,0,H208))</f>
        <v>3.2222222222222222E-2</v>
      </c>
      <c r="H208" s="35">
        <f t="shared" si="3"/>
        <v>3.2222222222222222E-2</v>
      </c>
      <c r="I208" s="404"/>
      <c r="J208" s="404"/>
      <c r="K208" s="19"/>
    </row>
    <row r="209" spans="1:11" hidden="1" x14ac:dyDescent="0.25">
      <c r="A209" s="20">
        <v>290</v>
      </c>
      <c r="B209" s="21" t="s">
        <v>272</v>
      </c>
      <c r="C209" s="21" t="s">
        <v>224</v>
      </c>
      <c r="D209" s="36">
        <v>6.8912037037037036E-2</v>
      </c>
      <c r="E209" s="397">
        <f>SUM(G209:G213)</f>
        <v>0.23326388888888891</v>
      </c>
      <c r="F209" s="400">
        <v>12</v>
      </c>
      <c r="G209" s="35">
        <f>IF(H209=I$209,0,IF(H209=$H$6,0,H209))</f>
        <v>0</v>
      </c>
      <c r="H209" s="35">
        <f t="shared" si="3"/>
        <v>6.8912037037037036E-2</v>
      </c>
      <c r="I209" s="403">
        <f>MAX(H209:H213)</f>
        <v>6.8912037037037036E-2</v>
      </c>
      <c r="J209" s="403">
        <f>SUM(H209:H213)-I209</f>
        <v>0.23326388888888888</v>
      </c>
      <c r="K209" s="19"/>
    </row>
    <row r="210" spans="1:11" hidden="1" x14ac:dyDescent="0.25">
      <c r="A210" s="38">
        <v>291</v>
      </c>
      <c r="B210" s="39" t="s">
        <v>688</v>
      </c>
      <c r="C210" s="39" t="s">
        <v>224</v>
      </c>
      <c r="D210" s="40">
        <v>4.3541666666666673E-2</v>
      </c>
      <c r="E210" s="398"/>
      <c r="F210" s="401"/>
      <c r="G210" s="35">
        <f>IF(H210=I$209,0,IF(H210=$H$6,0,H210))</f>
        <v>4.3541666666666673E-2</v>
      </c>
      <c r="H210" s="35">
        <f t="shared" si="3"/>
        <v>4.3541666666666673E-2</v>
      </c>
      <c r="I210" s="404"/>
      <c r="J210" s="404"/>
      <c r="K210" s="19"/>
    </row>
    <row r="211" spans="1:11" hidden="1" x14ac:dyDescent="0.25">
      <c r="A211" s="38">
        <v>292</v>
      </c>
      <c r="B211" s="39" t="s">
        <v>273</v>
      </c>
      <c r="C211" s="39" t="s">
        <v>224</v>
      </c>
      <c r="D211" s="40">
        <v>6.8622685185185175E-2</v>
      </c>
      <c r="E211" s="398"/>
      <c r="F211" s="401"/>
      <c r="G211" s="35">
        <f>IF(H211=I$209,0,IF(H211=$H$6,0,H211))</f>
        <v>6.8622685185185175E-2</v>
      </c>
      <c r="H211" s="35">
        <f t="shared" si="3"/>
        <v>6.8622685185185175E-2</v>
      </c>
      <c r="I211" s="404"/>
      <c r="J211" s="404"/>
      <c r="K211" s="19"/>
    </row>
    <row r="212" spans="1:11" hidden="1" x14ac:dyDescent="0.25">
      <c r="A212" s="38">
        <v>293</v>
      </c>
      <c r="B212" s="39" t="s">
        <v>689</v>
      </c>
      <c r="C212" s="39" t="s">
        <v>224</v>
      </c>
      <c r="D212" s="40">
        <v>6.0729166666666667E-2</v>
      </c>
      <c r="E212" s="398"/>
      <c r="F212" s="401"/>
      <c r="G212" s="35">
        <f>IF(H212=I$209,0,IF(H212=$H$6,0,H212))</f>
        <v>6.0729166666666667E-2</v>
      </c>
      <c r="H212" s="35">
        <f t="shared" si="3"/>
        <v>6.0729166666666667E-2</v>
      </c>
      <c r="I212" s="404"/>
      <c r="J212" s="404"/>
      <c r="K212" s="19"/>
    </row>
    <row r="213" spans="1:11" ht="13.8" hidden="1" thickBot="1" x14ac:dyDescent="0.3">
      <c r="A213" s="41">
        <v>294</v>
      </c>
      <c r="B213" s="42" t="s">
        <v>690</v>
      </c>
      <c r="C213" s="42" t="s">
        <v>224</v>
      </c>
      <c r="D213" s="43">
        <v>6.0370370370370373E-2</v>
      </c>
      <c r="E213" s="399"/>
      <c r="F213" s="402"/>
      <c r="G213" s="35">
        <f>IF(H213=I$209,0,IF(H213=$H$6,0,H213))</f>
        <v>6.0370370370370373E-2</v>
      </c>
      <c r="H213" s="35">
        <f t="shared" si="3"/>
        <v>6.0370370370370373E-2</v>
      </c>
      <c r="I213" s="404"/>
      <c r="J213" s="404"/>
      <c r="K213" s="19"/>
    </row>
    <row r="214" spans="1:11" hidden="1" x14ac:dyDescent="0.25">
      <c r="A214" s="20">
        <v>295</v>
      </c>
      <c r="B214" s="21" t="s">
        <v>16</v>
      </c>
      <c r="C214" s="21" t="s">
        <v>638</v>
      </c>
      <c r="D214" s="36">
        <v>2.4641203703703703E-2</v>
      </c>
      <c r="E214" s="397">
        <f>SUM(G214:G218)</f>
        <v>9.9305555555555564E-2</v>
      </c>
      <c r="F214" s="400">
        <v>1</v>
      </c>
      <c r="G214" s="35">
        <f>IF(H214=I$214,0,IF(H214=$H$6,0,H214))</f>
        <v>2.4641203703703703E-2</v>
      </c>
      <c r="H214" s="35">
        <f t="shared" si="3"/>
        <v>2.4641203703703703E-2</v>
      </c>
      <c r="I214" s="403">
        <f>MAX(H214:H218)</f>
        <v>4.4861111111111109E-2</v>
      </c>
      <c r="J214" s="403">
        <f>SUM(H214:H218)-I214</f>
        <v>9.9305555555555564E-2</v>
      </c>
      <c r="K214" s="19"/>
    </row>
    <row r="215" spans="1:11" hidden="1" x14ac:dyDescent="0.25">
      <c r="A215" s="38">
        <v>296</v>
      </c>
      <c r="B215" s="39" t="s">
        <v>639</v>
      </c>
      <c r="C215" s="39" t="s">
        <v>638</v>
      </c>
      <c r="D215" s="40">
        <v>4.4861111111111109E-2</v>
      </c>
      <c r="E215" s="398"/>
      <c r="F215" s="401"/>
      <c r="G215" s="35">
        <f>IF(H215=I$214,0,IF(H215=$H$6,0,H215))</f>
        <v>0</v>
      </c>
      <c r="H215" s="35">
        <f t="shared" si="3"/>
        <v>4.4861111111111109E-2</v>
      </c>
      <c r="I215" s="404"/>
      <c r="J215" s="404"/>
      <c r="K215" s="19"/>
    </row>
    <row r="216" spans="1:11" hidden="1" x14ac:dyDescent="0.25">
      <c r="A216" s="38">
        <v>297</v>
      </c>
      <c r="B216" s="39" t="s">
        <v>14</v>
      </c>
      <c r="C216" s="39" t="s">
        <v>638</v>
      </c>
      <c r="D216" s="40">
        <v>2.3333333333333334E-2</v>
      </c>
      <c r="E216" s="398"/>
      <c r="F216" s="401"/>
      <c r="G216" s="35">
        <f>IF(H216=I$214,0,IF(H216=$H$6,0,H216))</f>
        <v>2.3333333333333334E-2</v>
      </c>
      <c r="H216" s="35">
        <f t="shared" si="3"/>
        <v>2.3333333333333334E-2</v>
      </c>
      <c r="I216" s="404"/>
      <c r="J216" s="404"/>
      <c r="K216" s="19"/>
    </row>
    <row r="217" spans="1:11" hidden="1" x14ac:dyDescent="0.25">
      <c r="A217" s="38">
        <v>298</v>
      </c>
      <c r="B217" s="39" t="s">
        <v>640</v>
      </c>
      <c r="C217" s="39" t="s">
        <v>638</v>
      </c>
      <c r="D217" s="40">
        <v>2.7442129629629632E-2</v>
      </c>
      <c r="E217" s="398"/>
      <c r="F217" s="401"/>
      <c r="G217" s="35">
        <f>IF(H217=I$214,0,IF(H217=$H$6,0,H217))</f>
        <v>2.7442129629629632E-2</v>
      </c>
      <c r="H217" s="35">
        <f t="shared" si="3"/>
        <v>2.7442129629629632E-2</v>
      </c>
      <c r="I217" s="404"/>
      <c r="J217" s="404"/>
      <c r="K217" s="19"/>
    </row>
    <row r="218" spans="1:11" ht="13.8" hidden="1" thickBot="1" x14ac:dyDescent="0.3">
      <c r="A218" s="41">
        <v>299</v>
      </c>
      <c r="B218" s="42" t="s">
        <v>641</v>
      </c>
      <c r="C218" s="42" t="s">
        <v>638</v>
      </c>
      <c r="D218" s="43">
        <v>2.388888888888889E-2</v>
      </c>
      <c r="E218" s="399"/>
      <c r="F218" s="402"/>
      <c r="G218" s="35">
        <f>IF(H218=I$214,0,IF(H218=$H$6,0,H218))</f>
        <v>2.388888888888889E-2</v>
      </c>
      <c r="H218" s="35">
        <f t="shared" si="3"/>
        <v>2.388888888888889E-2</v>
      </c>
      <c r="I218" s="404"/>
      <c r="J218" s="404"/>
      <c r="K218" s="19"/>
    </row>
    <row r="219" spans="1:11" hidden="1" x14ac:dyDescent="0.25">
      <c r="A219" s="20">
        <v>300</v>
      </c>
      <c r="B219" s="21" t="s">
        <v>701</v>
      </c>
      <c r="C219" s="21" t="s">
        <v>222</v>
      </c>
      <c r="D219" s="36">
        <v>8.0254629629629634E-2</v>
      </c>
      <c r="E219" s="397">
        <f>SUM(G219:G223)</f>
        <v>0.27253472222222225</v>
      </c>
      <c r="F219" s="400">
        <v>15</v>
      </c>
      <c r="G219" s="35">
        <f t="shared" ref="G219:G228" si="4">IF(H219=I$219,0,IF(H219=$H$6,0,H219))</f>
        <v>8.0254629629629634E-2</v>
      </c>
      <c r="H219" s="35">
        <f t="shared" si="3"/>
        <v>8.0254629629629634E-2</v>
      </c>
      <c r="I219" s="403">
        <f>MAX(H219:H223)</f>
        <v>9.4837962962962971E-2</v>
      </c>
      <c r="J219" s="403">
        <f>SUM(H219:H223)-I219</f>
        <v>0.27253472222222225</v>
      </c>
      <c r="K219" s="19"/>
    </row>
    <row r="220" spans="1:11" hidden="1" x14ac:dyDescent="0.25">
      <c r="A220" s="38">
        <v>301</v>
      </c>
      <c r="B220" s="39" t="s">
        <v>702</v>
      </c>
      <c r="C220" s="39" t="s">
        <v>222</v>
      </c>
      <c r="D220" s="40">
        <v>6.3356481481481486E-2</v>
      </c>
      <c r="E220" s="398"/>
      <c r="F220" s="401"/>
      <c r="G220" s="35">
        <f t="shared" si="4"/>
        <v>6.3356481481481486E-2</v>
      </c>
      <c r="H220" s="35">
        <f t="shared" si="3"/>
        <v>6.3356481481481486E-2</v>
      </c>
      <c r="I220" s="404"/>
      <c r="J220" s="404"/>
      <c r="K220" s="19"/>
    </row>
    <row r="221" spans="1:11" hidden="1" x14ac:dyDescent="0.25">
      <c r="A221" s="38">
        <v>302</v>
      </c>
      <c r="B221" s="39" t="s">
        <v>703</v>
      </c>
      <c r="C221" s="39" t="s">
        <v>222</v>
      </c>
      <c r="D221" s="40">
        <v>7.363425925925926E-2</v>
      </c>
      <c r="E221" s="398"/>
      <c r="F221" s="401"/>
      <c r="G221" s="35">
        <f t="shared" si="4"/>
        <v>7.363425925925926E-2</v>
      </c>
      <c r="H221" s="35">
        <f t="shared" si="3"/>
        <v>7.363425925925926E-2</v>
      </c>
      <c r="I221" s="404"/>
      <c r="J221" s="404"/>
      <c r="K221" s="19"/>
    </row>
    <row r="222" spans="1:11" hidden="1" x14ac:dyDescent="0.25">
      <c r="A222" s="47">
        <v>303</v>
      </c>
      <c r="B222" s="44" t="s">
        <v>704</v>
      </c>
      <c r="C222" s="39" t="s">
        <v>222</v>
      </c>
      <c r="D222" s="40">
        <v>5.5289351851851846E-2</v>
      </c>
      <c r="E222" s="398"/>
      <c r="F222" s="401"/>
      <c r="G222" s="35">
        <f t="shared" si="4"/>
        <v>5.5289351851851846E-2</v>
      </c>
      <c r="H222" s="35">
        <f t="shared" si="3"/>
        <v>5.5289351851851846E-2</v>
      </c>
      <c r="I222" s="404"/>
      <c r="J222" s="404"/>
    </row>
    <row r="223" spans="1:11" ht="13.8" hidden="1" thickBot="1" x14ac:dyDescent="0.3">
      <c r="A223" s="48">
        <v>304</v>
      </c>
      <c r="B223" s="45" t="s">
        <v>705</v>
      </c>
      <c r="C223" s="42" t="s">
        <v>222</v>
      </c>
      <c r="D223" s="43">
        <v>9.4837962962962971E-2</v>
      </c>
      <c r="E223" s="399"/>
      <c r="F223" s="402"/>
      <c r="G223" s="35">
        <f t="shared" si="4"/>
        <v>0</v>
      </c>
      <c r="H223" s="35">
        <f t="shared" si="3"/>
        <v>9.4837962962962971E-2</v>
      </c>
      <c r="I223" s="404"/>
      <c r="J223" s="404"/>
    </row>
    <row r="224" spans="1:11" hidden="1" x14ac:dyDescent="0.25">
      <c r="A224" s="20">
        <v>162</v>
      </c>
      <c r="B224" s="21"/>
      <c r="C224" s="21" t="s">
        <v>734</v>
      </c>
      <c r="D224" s="36"/>
      <c r="E224" s="397">
        <f>SUM(G224:G228)</f>
        <v>0.16666666666666666</v>
      </c>
      <c r="F224" s="400"/>
      <c r="G224" s="35">
        <f t="shared" si="4"/>
        <v>0</v>
      </c>
      <c r="H224" s="35">
        <f t="shared" si="3"/>
        <v>0.16701388888888888</v>
      </c>
      <c r="I224" s="403">
        <f>MAX(H224:H228)</f>
        <v>0.16701388888888888</v>
      </c>
      <c r="J224" s="403">
        <f>SUM(H224:H228)-I224</f>
        <v>0.66770833333333324</v>
      </c>
    </row>
    <row r="225" spans="1:11" hidden="1" x14ac:dyDescent="0.25">
      <c r="A225" s="38">
        <v>163</v>
      </c>
      <c r="B225" s="39"/>
      <c r="C225" s="39" t="s">
        <v>734</v>
      </c>
      <c r="D225" s="40"/>
      <c r="E225" s="398"/>
      <c r="F225" s="401"/>
      <c r="G225" s="35">
        <f t="shared" si="4"/>
        <v>0</v>
      </c>
      <c r="H225" s="35">
        <f t="shared" si="3"/>
        <v>0.16701388888888888</v>
      </c>
      <c r="I225" s="404"/>
      <c r="J225" s="404"/>
    </row>
    <row r="226" spans="1:11" hidden="1" x14ac:dyDescent="0.25">
      <c r="A226" s="38">
        <v>164</v>
      </c>
      <c r="B226" s="39"/>
      <c r="C226" s="39" t="s">
        <v>734</v>
      </c>
      <c r="D226" s="40"/>
      <c r="E226" s="398"/>
      <c r="F226" s="401"/>
      <c r="G226" s="35">
        <f t="shared" si="4"/>
        <v>0</v>
      </c>
      <c r="H226" s="35">
        <f t="shared" si="3"/>
        <v>0.16701388888888888</v>
      </c>
      <c r="I226" s="404"/>
      <c r="J226" s="404"/>
    </row>
    <row r="227" spans="1:11" hidden="1" x14ac:dyDescent="0.25">
      <c r="A227" s="47"/>
      <c r="B227" s="44"/>
      <c r="C227" s="44"/>
      <c r="D227" s="60">
        <v>0.16666666666666666</v>
      </c>
      <c r="E227" s="398"/>
      <c r="F227" s="401"/>
      <c r="G227" s="35">
        <f t="shared" si="4"/>
        <v>0.16666666666666666</v>
      </c>
      <c r="H227" s="35">
        <f t="shared" si="3"/>
        <v>0.16666666666666666</v>
      </c>
      <c r="I227" s="404"/>
      <c r="J227" s="404"/>
    </row>
    <row r="228" spans="1:11" ht="13.8" hidden="1" thickBot="1" x14ac:dyDescent="0.3">
      <c r="A228" s="48"/>
      <c r="B228" s="45"/>
      <c r="C228" s="45"/>
      <c r="D228" s="45"/>
      <c r="E228" s="399"/>
      <c r="F228" s="402"/>
      <c r="G228" s="35">
        <f t="shared" si="4"/>
        <v>0</v>
      </c>
      <c r="H228" s="35">
        <f t="shared" si="3"/>
        <v>0.16701388888888888</v>
      </c>
      <c r="I228" s="404"/>
      <c r="J228" s="404"/>
    </row>
    <row r="229" spans="1:11" hidden="1" x14ac:dyDescent="0.25"/>
    <row r="230" spans="1:11" hidden="1" x14ac:dyDescent="0.25"/>
    <row r="231" spans="1:11" x14ac:dyDescent="0.25">
      <c r="B231" s="22" t="s">
        <v>633</v>
      </c>
      <c r="C231" s="27" t="s">
        <v>230</v>
      </c>
    </row>
    <row r="232" spans="1:11" ht="13.8" thickBot="1" x14ac:dyDescent="0.3">
      <c r="B232" s="22" t="s">
        <v>634</v>
      </c>
    </row>
    <row r="233" spans="1:11" ht="13.8" thickBot="1" x14ac:dyDescent="0.3">
      <c r="A233" s="28" t="s">
        <v>635</v>
      </c>
      <c r="B233" s="29" t="s">
        <v>208</v>
      </c>
      <c r="C233" s="29" t="s">
        <v>636</v>
      </c>
      <c r="D233" s="30" t="s">
        <v>204</v>
      </c>
      <c r="E233" s="31" t="s">
        <v>637</v>
      </c>
      <c r="F233" s="32" t="s">
        <v>206</v>
      </c>
      <c r="G233" s="33"/>
      <c r="H233" s="34" t="e">
        <f>MAX(#REF!)+I233</f>
        <v>#REF!</v>
      </c>
      <c r="I233" s="35">
        <v>3.4722222222222224E-4</v>
      </c>
      <c r="J233" s="18"/>
      <c r="K233" s="19"/>
    </row>
    <row r="234" spans="1:11" x14ac:dyDescent="0.25">
      <c r="A234" s="20">
        <v>1</v>
      </c>
      <c r="B234" s="21" t="s">
        <v>736</v>
      </c>
      <c r="C234" s="21" t="s">
        <v>638</v>
      </c>
      <c r="D234" s="36">
        <v>3.15625E-2</v>
      </c>
      <c r="E234" s="397">
        <v>0.10467592592592594</v>
      </c>
      <c r="F234" s="400">
        <v>1</v>
      </c>
      <c r="G234" s="35">
        <f>IF(H234=I$214,0,IF(H234=$H$6,0,H234))</f>
        <v>3.15625E-2</v>
      </c>
      <c r="H234" s="35">
        <f t="shared" ref="H234:H297" si="5">IF($D234="diskv",$H$6,IF($D234="",$H$6,$D234))</f>
        <v>3.15625E-2</v>
      </c>
      <c r="I234" s="403">
        <f>MAX(H234:H238)</f>
        <v>3.15625E-2</v>
      </c>
      <c r="J234" s="403">
        <f>SUM(H234:H238)-I234</f>
        <v>0.10467592592592592</v>
      </c>
      <c r="K234" s="19"/>
    </row>
    <row r="235" spans="1:11" x14ac:dyDescent="0.25">
      <c r="A235" s="38">
        <v>2</v>
      </c>
      <c r="B235" s="39" t="s">
        <v>737</v>
      </c>
      <c r="C235" s="39" t="s">
        <v>638</v>
      </c>
      <c r="D235" s="40">
        <v>2.5937500000000002E-2</v>
      </c>
      <c r="E235" s="398"/>
      <c r="F235" s="401"/>
      <c r="G235" s="35">
        <f>IF(H235=I$214,0,IF(H235=$H$6,0,H235))</f>
        <v>2.5937500000000002E-2</v>
      </c>
      <c r="H235" s="35">
        <f t="shared" si="5"/>
        <v>2.5937500000000002E-2</v>
      </c>
      <c r="I235" s="404"/>
      <c r="J235" s="404"/>
      <c r="K235" s="19"/>
    </row>
    <row r="236" spans="1:11" x14ac:dyDescent="0.25">
      <c r="A236" s="38">
        <v>3</v>
      </c>
      <c r="B236" s="39" t="s">
        <v>738</v>
      </c>
      <c r="C236" s="39" t="s">
        <v>638</v>
      </c>
      <c r="D236" s="40">
        <v>2.327546296296296E-2</v>
      </c>
      <c r="E236" s="398"/>
      <c r="F236" s="401"/>
      <c r="G236" s="35">
        <f>IF(H236=I$214,0,IF(H236=$H$6,0,H236))</f>
        <v>2.327546296296296E-2</v>
      </c>
      <c r="H236" s="35">
        <f t="shared" si="5"/>
        <v>2.327546296296296E-2</v>
      </c>
      <c r="I236" s="404"/>
      <c r="J236" s="404"/>
      <c r="K236" s="19"/>
    </row>
    <row r="237" spans="1:11" x14ac:dyDescent="0.25">
      <c r="A237" s="38">
        <v>4</v>
      </c>
      <c r="B237" s="39" t="s">
        <v>739</v>
      </c>
      <c r="C237" s="39" t="s">
        <v>638</v>
      </c>
      <c r="D237" s="40">
        <v>2.9571759259259259E-2</v>
      </c>
      <c r="E237" s="398"/>
      <c r="F237" s="401"/>
      <c r="G237" s="35">
        <f>IF(H237=I$214,0,IF(H237=$H$6,0,H237))</f>
        <v>2.9571759259259259E-2</v>
      </c>
      <c r="H237" s="35">
        <f t="shared" si="5"/>
        <v>2.9571759259259259E-2</v>
      </c>
      <c r="I237" s="404"/>
      <c r="J237" s="404"/>
      <c r="K237" s="19"/>
    </row>
    <row r="238" spans="1:11" ht="13.8" thickBot="1" x14ac:dyDescent="0.3">
      <c r="A238" s="41">
        <v>5</v>
      </c>
      <c r="B238" s="42" t="s">
        <v>740</v>
      </c>
      <c r="C238" s="42" t="s">
        <v>638</v>
      </c>
      <c r="D238" s="43">
        <v>2.5891203703703704E-2</v>
      </c>
      <c r="E238" s="399"/>
      <c r="F238" s="402"/>
      <c r="G238" s="35">
        <f>IF(H238=I$214,0,IF(H238=$H$6,0,H238))</f>
        <v>2.5891203703703704E-2</v>
      </c>
      <c r="H238" s="35">
        <f t="shared" si="5"/>
        <v>2.5891203703703704E-2</v>
      </c>
      <c r="I238" s="404"/>
      <c r="J238" s="404"/>
      <c r="K238" s="19"/>
    </row>
    <row r="239" spans="1:11" x14ac:dyDescent="0.25">
      <c r="A239" s="20">
        <v>6</v>
      </c>
      <c r="B239" s="21" t="s">
        <v>741</v>
      </c>
      <c r="C239" s="21" t="s">
        <v>742</v>
      </c>
      <c r="D239" s="36">
        <v>3.1261574074074074E-2</v>
      </c>
      <c r="E239" s="397">
        <v>0.11310185185185184</v>
      </c>
      <c r="F239" s="400">
        <v>2</v>
      </c>
      <c r="G239" s="35">
        <f>IF(H239=I$149,0,IF(H239=$H$6,0,H239))</f>
        <v>3.1261574074074074E-2</v>
      </c>
      <c r="H239" s="35">
        <f t="shared" si="5"/>
        <v>3.1261574074074074E-2</v>
      </c>
      <c r="I239" s="403">
        <f>MAX(H239:H243)</f>
        <v>3.6724537037037035E-2</v>
      </c>
      <c r="J239" s="403">
        <f>SUM(H239:H243)-I239</f>
        <v>0.11310185185185184</v>
      </c>
      <c r="K239" s="19"/>
    </row>
    <row r="240" spans="1:11" x14ac:dyDescent="0.25">
      <c r="A240" s="38">
        <v>7</v>
      </c>
      <c r="B240" s="39" t="s">
        <v>743</v>
      </c>
      <c r="C240" s="39" t="s">
        <v>742</v>
      </c>
      <c r="D240" s="40">
        <v>3.6724537037037035E-2</v>
      </c>
      <c r="E240" s="398"/>
      <c r="F240" s="401"/>
      <c r="G240" s="35">
        <f>IF(H240=I$149,0,IF(H240=$H$6,0,H240))</f>
        <v>3.6724537037037035E-2</v>
      </c>
      <c r="H240" s="35">
        <f t="shared" si="5"/>
        <v>3.6724537037037035E-2</v>
      </c>
      <c r="I240" s="404"/>
      <c r="J240" s="404"/>
      <c r="K240" s="19"/>
    </row>
    <row r="241" spans="1:11" x14ac:dyDescent="0.25">
      <c r="A241" s="38">
        <v>8</v>
      </c>
      <c r="B241" s="39" t="s">
        <v>744</v>
      </c>
      <c r="C241" s="39" t="s">
        <v>742</v>
      </c>
      <c r="D241" s="40">
        <v>2.6770833333333331E-2</v>
      </c>
      <c r="E241" s="398"/>
      <c r="F241" s="401"/>
      <c r="G241" s="35">
        <f>IF(H241=I$149,0,IF(H241=$H$6,0,H241))</f>
        <v>2.6770833333333331E-2</v>
      </c>
      <c r="H241" s="35">
        <f t="shared" si="5"/>
        <v>2.6770833333333331E-2</v>
      </c>
      <c r="I241" s="404"/>
      <c r="J241" s="404"/>
      <c r="K241" s="19"/>
    </row>
    <row r="242" spans="1:11" x14ac:dyDescent="0.25">
      <c r="A242" s="38">
        <v>9</v>
      </c>
      <c r="B242" s="39" t="s">
        <v>745</v>
      </c>
      <c r="C242" s="39" t="s">
        <v>742</v>
      </c>
      <c r="D242" s="40">
        <v>2.4560185185185185E-2</v>
      </c>
      <c r="E242" s="398"/>
      <c r="F242" s="401"/>
      <c r="G242" s="35">
        <f>IF(H242=I$149,0,IF(H242=$H$6,0,H242))</f>
        <v>2.4560185185185185E-2</v>
      </c>
      <c r="H242" s="35">
        <f t="shared" si="5"/>
        <v>2.4560185185185185E-2</v>
      </c>
      <c r="I242" s="404"/>
      <c r="J242" s="404"/>
      <c r="K242" s="19"/>
    </row>
    <row r="243" spans="1:11" ht="13.8" thickBot="1" x14ac:dyDescent="0.3">
      <c r="A243" s="41">
        <v>10</v>
      </c>
      <c r="B243" s="42" t="s">
        <v>746</v>
      </c>
      <c r="C243" s="42" t="s">
        <v>742</v>
      </c>
      <c r="D243" s="43">
        <v>3.050925925925926E-2</v>
      </c>
      <c r="E243" s="399"/>
      <c r="F243" s="402"/>
      <c r="G243" s="35">
        <f>IF(H243=I$149,0,IF(H243=$H$6,0,H243))</f>
        <v>3.050925925925926E-2</v>
      </c>
      <c r="H243" s="35">
        <f t="shared" si="5"/>
        <v>3.050925925925926E-2</v>
      </c>
      <c r="I243" s="404"/>
      <c r="J243" s="404"/>
      <c r="K243" s="19"/>
    </row>
    <row r="244" spans="1:11" x14ac:dyDescent="0.25">
      <c r="A244" s="20">
        <v>11</v>
      </c>
      <c r="B244" s="21" t="s">
        <v>110</v>
      </c>
      <c r="C244" s="21" t="s">
        <v>216</v>
      </c>
      <c r="D244" s="36">
        <v>4.4305555555555549E-2</v>
      </c>
      <c r="E244" s="397">
        <v>0.11355324074074075</v>
      </c>
      <c r="F244" s="400">
        <v>3</v>
      </c>
      <c r="G244" s="35">
        <f>IF(H244=I$184,0,IF(H244=$H$6,0,H244))</f>
        <v>4.4305555555555549E-2</v>
      </c>
      <c r="H244" s="35">
        <f t="shared" si="5"/>
        <v>4.4305555555555549E-2</v>
      </c>
      <c r="I244" s="403">
        <f>MAX(H244:H248)</f>
        <v>4.4664351851851851E-2</v>
      </c>
      <c r="J244" s="403">
        <f>SUM(H244:H248)-I244</f>
        <v>0.11355324074074075</v>
      </c>
      <c r="K244" s="19"/>
    </row>
    <row r="245" spans="1:11" x14ac:dyDescent="0.25">
      <c r="A245" s="38">
        <v>12</v>
      </c>
      <c r="B245" s="39" t="s">
        <v>111</v>
      </c>
      <c r="C245" s="39" t="s">
        <v>216</v>
      </c>
      <c r="D245" s="40">
        <v>4.4664351851851851E-2</v>
      </c>
      <c r="E245" s="398"/>
      <c r="F245" s="401"/>
      <c r="G245" s="35">
        <f>IF(H245=I$184,0,IF(H245=$H$6,0,H245))</f>
        <v>4.4664351851851851E-2</v>
      </c>
      <c r="H245" s="35">
        <f t="shared" si="5"/>
        <v>4.4664351851851851E-2</v>
      </c>
      <c r="I245" s="404"/>
      <c r="J245" s="404"/>
      <c r="K245" s="19"/>
    </row>
    <row r="246" spans="1:11" x14ac:dyDescent="0.25">
      <c r="A246" s="38">
        <v>13</v>
      </c>
      <c r="B246" s="39" t="s">
        <v>747</v>
      </c>
      <c r="C246" s="39" t="s">
        <v>216</v>
      </c>
      <c r="D246" s="40">
        <v>2.4236111111111111E-2</v>
      </c>
      <c r="E246" s="398"/>
      <c r="F246" s="401"/>
      <c r="G246" s="35">
        <f>IF(H246=I$184,0,IF(H246=$H$6,0,H246))</f>
        <v>2.4236111111111111E-2</v>
      </c>
      <c r="H246" s="35">
        <f t="shared" si="5"/>
        <v>2.4236111111111111E-2</v>
      </c>
      <c r="I246" s="404"/>
      <c r="J246" s="404"/>
      <c r="K246" s="19"/>
    </row>
    <row r="247" spans="1:11" x14ac:dyDescent="0.25">
      <c r="A247" s="38">
        <v>14</v>
      </c>
      <c r="B247" s="39" t="s">
        <v>109</v>
      </c>
      <c r="C247" s="39" t="s">
        <v>216</v>
      </c>
      <c r="D247" s="40">
        <v>2.4699074074074078E-2</v>
      </c>
      <c r="E247" s="398"/>
      <c r="F247" s="401"/>
      <c r="G247" s="35">
        <f>IF(H247=I$184,0,IF(H247=$H$6,0,H247))</f>
        <v>2.4699074074074078E-2</v>
      </c>
      <c r="H247" s="35">
        <f t="shared" si="5"/>
        <v>2.4699074074074078E-2</v>
      </c>
      <c r="I247" s="404"/>
      <c r="J247" s="404"/>
      <c r="K247" s="19"/>
    </row>
    <row r="248" spans="1:11" ht="13.8" thickBot="1" x14ac:dyDescent="0.3">
      <c r="A248" s="41">
        <v>15</v>
      </c>
      <c r="B248" s="42" t="s">
        <v>748</v>
      </c>
      <c r="C248" s="42" t="s">
        <v>216</v>
      </c>
      <c r="D248" s="43">
        <v>2.0312500000000001E-2</v>
      </c>
      <c r="E248" s="399"/>
      <c r="F248" s="402"/>
      <c r="G248" s="35">
        <f>IF(H248=I$184,0,IF(H248=$H$6,0,H248))</f>
        <v>2.0312500000000001E-2</v>
      </c>
      <c r="H248" s="35">
        <f t="shared" si="5"/>
        <v>2.0312500000000001E-2</v>
      </c>
      <c r="I248" s="404"/>
      <c r="J248" s="404"/>
      <c r="K248" s="19"/>
    </row>
    <row r="249" spans="1:11" x14ac:dyDescent="0.25">
      <c r="A249" s="20">
        <v>16</v>
      </c>
      <c r="B249" s="21" t="s">
        <v>155</v>
      </c>
      <c r="C249" s="21" t="s">
        <v>214</v>
      </c>
      <c r="D249" s="36">
        <v>4.4120370370370365E-2</v>
      </c>
      <c r="E249" s="397">
        <v>0.11447916666666667</v>
      </c>
      <c r="F249" s="400">
        <v>4</v>
      </c>
      <c r="G249" s="35">
        <f>IF(H249=I$199,0,IF(H249=$H$6,0,H249))</f>
        <v>4.4120370370370365E-2</v>
      </c>
      <c r="H249" s="35">
        <f t="shared" si="5"/>
        <v>4.4120370370370365E-2</v>
      </c>
      <c r="I249" s="403">
        <f>MAX(H249:H253)</f>
        <v>4.4120370370370365E-2</v>
      </c>
      <c r="J249" s="403">
        <f>SUM(H249:H253)-I249</f>
        <v>0.11447916666666669</v>
      </c>
      <c r="K249" s="19"/>
    </row>
    <row r="250" spans="1:11" x14ac:dyDescent="0.25">
      <c r="A250" s="38">
        <v>17</v>
      </c>
      <c r="B250" s="39" t="s">
        <v>749</v>
      </c>
      <c r="C250" s="39" t="s">
        <v>214</v>
      </c>
      <c r="D250" s="40">
        <v>2.6701388888888889E-2</v>
      </c>
      <c r="E250" s="398"/>
      <c r="F250" s="401"/>
      <c r="G250" s="35">
        <f>IF(H250=I$199,0,IF(H250=$H$6,0,H250))</f>
        <v>2.6701388888888889E-2</v>
      </c>
      <c r="H250" s="35">
        <f t="shared" si="5"/>
        <v>2.6701388888888889E-2</v>
      </c>
      <c r="I250" s="404"/>
      <c r="J250" s="404"/>
      <c r="K250" s="19"/>
    </row>
    <row r="251" spans="1:11" x14ac:dyDescent="0.25">
      <c r="A251" s="38">
        <v>18</v>
      </c>
      <c r="B251" s="39" t="s">
        <v>750</v>
      </c>
      <c r="C251" s="39" t="s">
        <v>214</v>
      </c>
      <c r="D251" s="40">
        <v>2.7557870370370368E-2</v>
      </c>
      <c r="E251" s="398"/>
      <c r="F251" s="401"/>
      <c r="G251" s="35">
        <f>IF(H251=I$199,0,IF(H251=$H$6,0,H251))</f>
        <v>2.7557870370370368E-2</v>
      </c>
      <c r="H251" s="35">
        <f t="shared" si="5"/>
        <v>2.7557870370370368E-2</v>
      </c>
      <c r="I251" s="404"/>
      <c r="J251" s="404"/>
      <c r="K251" s="19"/>
    </row>
    <row r="252" spans="1:11" x14ac:dyDescent="0.25">
      <c r="A252" s="38">
        <v>19</v>
      </c>
      <c r="B252" s="39" t="s">
        <v>751</v>
      </c>
      <c r="C252" s="39" t="s">
        <v>214</v>
      </c>
      <c r="D252" s="40">
        <v>2.6909722222222224E-2</v>
      </c>
      <c r="E252" s="398"/>
      <c r="F252" s="401"/>
      <c r="G252" s="35">
        <f>IF(H252=I$199,0,IF(H252=$H$6,0,H252))</f>
        <v>2.6909722222222224E-2</v>
      </c>
      <c r="H252" s="35">
        <f t="shared" si="5"/>
        <v>2.6909722222222224E-2</v>
      </c>
      <c r="I252" s="404"/>
      <c r="J252" s="404"/>
      <c r="K252" s="19"/>
    </row>
    <row r="253" spans="1:11" ht="13.8" thickBot="1" x14ac:dyDescent="0.3">
      <c r="A253" s="41">
        <v>20</v>
      </c>
      <c r="B253" s="42" t="s">
        <v>363</v>
      </c>
      <c r="C253" s="42" t="s">
        <v>214</v>
      </c>
      <c r="D253" s="43">
        <v>3.3310185185185186E-2</v>
      </c>
      <c r="E253" s="399"/>
      <c r="F253" s="402"/>
      <c r="G253" s="35">
        <f>IF(H253=I$199,0,IF(H253=$H$6,0,H253))</f>
        <v>3.3310185185185186E-2</v>
      </c>
      <c r="H253" s="35">
        <f t="shared" si="5"/>
        <v>3.3310185185185186E-2</v>
      </c>
      <c r="I253" s="404"/>
      <c r="J253" s="404"/>
      <c r="K253" s="19"/>
    </row>
    <row r="254" spans="1:11" x14ac:dyDescent="0.25">
      <c r="A254" s="20">
        <v>21</v>
      </c>
      <c r="B254" s="21" t="s">
        <v>117</v>
      </c>
      <c r="C254" s="21" t="s">
        <v>752</v>
      </c>
      <c r="D254" s="36">
        <v>2.9803240740740741E-2</v>
      </c>
      <c r="E254" s="397">
        <v>0.1213773148148148</v>
      </c>
      <c r="F254" s="400">
        <v>5</v>
      </c>
      <c r="G254" s="35">
        <f>IF(H254=I$189,0,IF(H254=$H$6,0,H254))</f>
        <v>2.9803240740740741E-2</v>
      </c>
      <c r="H254" s="35">
        <f t="shared" si="5"/>
        <v>2.9803240740740741E-2</v>
      </c>
      <c r="I254" s="403">
        <f>MAX(H254:H258)</f>
        <v>3.8344907407407411E-2</v>
      </c>
      <c r="J254" s="403">
        <f>SUM(H254:H258)-I254</f>
        <v>0.1213773148148148</v>
      </c>
      <c r="K254" s="19"/>
    </row>
    <row r="255" spans="1:11" x14ac:dyDescent="0.25">
      <c r="A255" s="38">
        <v>22</v>
      </c>
      <c r="B255" s="39" t="s">
        <v>116</v>
      </c>
      <c r="C255" s="39" t="s">
        <v>752</v>
      </c>
      <c r="D255" s="40">
        <v>3.3125000000000002E-2</v>
      </c>
      <c r="E255" s="398"/>
      <c r="F255" s="401"/>
      <c r="G255" s="35">
        <f>IF(H255=I$189,0,IF(H255=$H$6,0,H255))</f>
        <v>3.3125000000000002E-2</v>
      </c>
      <c r="H255" s="35">
        <f t="shared" si="5"/>
        <v>3.3125000000000002E-2</v>
      </c>
      <c r="I255" s="404"/>
      <c r="J255" s="404"/>
      <c r="K255" s="19"/>
    </row>
    <row r="256" spans="1:11" x14ac:dyDescent="0.25">
      <c r="A256" s="38">
        <v>23</v>
      </c>
      <c r="B256" s="39" t="s">
        <v>115</v>
      </c>
      <c r="C256" s="39" t="s">
        <v>752</v>
      </c>
      <c r="D256" s="40">
        <v>3.8344907407407411E-2</v>
      </c>
      <c r="E256" s="398"/>
      <c r="F256" s="401"/>
      <c r="G256" s="35">
        <f>IF(H256=I$189,0,IF(H256=$H$6,0,H256))</f>
        <v>3.8344907407407411E-2</v>
      </c>
      <c r="H256" s="35">
        <f t="shared" si="5"/>
        <v>3.8344907407407411E-2</v>
      </c>
      <c r="I256" s="404"/>
      <c r="J256" s="404"/>
      <c r="K256" s="19"/>
    </row>
    <row r="257" spans="1:11" x14ac:dyDescent="0.25">
      <c r="A257" s="38">
        <v>24</v>
      </c>
      <c r="B257" s="39" t="s">
        <v>114</v>
      </c>
      <c r="C257" s="39" t="s">
        <v>752</v>
      </c>
      <c r="D257" s="40">
        <v>2.8749999999999998E-2</v>
      </c>
      <c r="E257" s="398"/>
      <c r="F257" s="401"/>
      <c r="G257" s="35">
        <f>IF(H257=I$189,0,IF(H257=$H$6,0,H257))</f>
        <v>2.8749999999999998E-2</v>
      </c>
      <c r="H257" s="35">
        <f t="shared" si="5"/>
        <v>2.8749999999999998E-2</v>
      </c>
      <c r="I257" s="404"/>
      <c r="J257" s="404"/>
      <c r="K257" s="19"/>
    </row>
    <row r="258" spans="1:11" ht="13.8" thickBot="1" x14ac:dyDescent="0.3">
      <c r="A258" s="41">
        <v>25</v>
      </c>
      <c r="B258" s="42" t="s">
        <v>753</v>
      </c>
      <c r="C258" s="42" t="s">
        <v>752</v>
      </c>
      <c r="D258" s="43">
        <v>2.9699074074074072E-2</v>
      </c>
      <c r="E258" s="399"/>
      <c r="F258" s="402"/>
      <c r="G258" s="35">
        <f>IF(H258=I$189,0,IF(H258=$H$6,0,H258))</f>
        <v>2.9699074074074072E-2</v>
      </c>
      <c r="H258" s="35">
        <f t="shared" si="5"/>
        <v>2.9699074074074072E-2</v>
      </c>
      <c r="I258" s="404"/>
      <c r="J258" s="404"/>
      <c r="K258" s="19"/>
    </row>
    <row r="259" spans="1:11" x14ac:dyDescent="0.25">
      <c r="A259" s="20">
        <v>26</v>
      </c>
      <c r="B259" s="21" t="s">
        <v>754</v>
      </c>
      <c r="C259" s="21" t="s">
        <v>755</v>
      </c>
      <c r="D259" s="36">
        <v>3.9386574074074074E-2</v>
      </c>
      <c r="E259" s="397">
        <v>0.12877314814814814</v>
      </c>
      <c r="F259" s="400">
        <v>6</v>
      </c>
      <c r="G259" s="35">
        <f>IF(H259=I$154,0,IF(H259=$H$6,0,H259))</f>
        <v>3.9386574074074074E-2</v>
      </c>
      <c r="H259" s="35">
        <f t="shared" si="5"/>
        <v>3.9386574074074074E-2</v>
      </c>
      <c r="I259" s="403">
        <f>MAX(H259:H263)</f>
        <v>4.0601851851851854E-2</v>
      </c>
      <c r="J259" s="403">
        <f>SUM(H259:H263)-I259</f>
        <v>0.12877314814814814</v>
      </c>
      <c r="K259" s="19"/>
    </row>
    <row r="260" spans="1:11" x14ac:dyDescent="0.25">
      <c r="A260" s="38">
        <v>27</v>
      </c>
      <c r="B260" s="39" t="s">
        <v>756</v>
      </c>
      <c r="C260" s="39" t="s">
        <v>755</v>
      </c>
      <c r="D260" s="40">
        <v>4.0601851851851854E-2</v>
      </c>
      <c r="E260" s="398"/>
      <c r="F260" s="401"/>
      <c r="G260" s="35">
        <f>IF(H260=I$154,0,IF(H260=$H$6,0,H260))</f>
        <v>4.0601851851851854E-2</v>
      </c>
      <c r="H260" s="35">
        <f t="shared" si="5"/>
        <v>4.0601851851851854E-2</v>
      </c>
      <c r="I260" s="404"/>
      <c r="J260" s="404"/>
      <c r="K260" s="19"/>
    </row>
    <row r="261" spans="1:11" x14ac:dyDescent="0.25">
      <c r="A261" s="38">
        <v>28</v>
      </c>
      <c r="B261" s="39" t="s">
        <v>757</v>
      </c>
      <c r="C261" s="39" t="s">
        <v>755</v>
      </c>
      <c r="D261" s="40">
        <v>2.6493055555555558E-2</v>
      </c>
      <c r="E261" s="398"/>
      <c r="F261" s="401"/>
      <c r="G261" s="35">
        <f>IF(H261=I$154,0,IF(H261=$H$6,0,H261))</f>
        <v>2.6493055555555558E-2</v>
      </c>
      <c r="H261" s="35">
        <f t="shared" si="5"/>
        <v>2.6493055555555558E-2</v>
      </c>
      <c r="I261" s="404"/>
      <c r="J261" s="404"/>
      <c r="K261" s="19"/>
    </row>
    <row r="262" spans="1:11" x14ac:dyDescent="0.25">
      <c r="A262" s="38">
        <v>29</v>
      </c>
      <c r="B262" s="39" t="s">
        <v>758</v>
      </c>
      <c r="C262" s="39" t="s">
        <v>755</v>
      </c>
      <c r="D262" s="40">
        <v>3.7893518518518521E-2</v>
      </c>
      <c r="E262" s="398"/>
      <c r="F262" s="401"/>
      <c r="G262" s="35">
        <f>IF(H262=I$154,0,IF(H262=$H$6,0,H262))</f>
        <v>3.7893518518518521E-2</v>
      </c>
      <c r="H262" s="35">
        <f t="shared" si="5"/>
        <v>3.7893518518518521E-2</v>
      </c>
      <c r="I262" s="404"/>
      <c r="J262" s="404"/>
      <c r="K262" s="19"/>
    </row>
    <row r="263" spans="1:11" ht="13.8" thickBot="1" x14ac:dyDescent="0.3">
      <c r="A263" s="41">
        <v>30</v>
      </c>
      <c r="B263" s="42" t="s">
        <v>759</v>
      </c>
      <c r="C263" s="42" t="s">
        <v>755</v>
      </c>
      <c r="D263" s="43">
        <v>2.4999999999999998E-2</v>
      </c>
      <c r="E263" s="399"/>
      <c r="F263" s="402"/>
      <c r="G263" s="35">
        <f>IF(H263=I$154,0,IF(H263=$H$6,0,H263))</f>
        <v>2.4999999999999998E-2</v>
      </c>
      <c r="H263" s="35">
        <f t="shared" si="5"/>
        <v>2.4999999999999998E-2</v>
      </c>
      <c r="I263" s="404"/>
      <c r="J263" s="404"/>
      <c r="K263" s="19"/>
    </row>
    <row r="264" spans="1:11" x14ac:dyDescent="0.25">
      <c r="A264" s="20">
        <v>31</v>
      </c>
      <c r="B264" s="21" t="s">
        <v>760</v>
      </c>
      <c r="C264" s="21" t="s">
        <v>761</v>
      </c>
      <c r="D264" s="36">
        <v>2.9537037037037039E-2</v>
      </c>
      <c r="E264" s="397">
        <v>0.13158564814814813</v>
      </c>
      <c r="F264" s="400">
        <v>7</v>
      </c>
      <c r="G264" s="35">
        <f>IF(H264=I$159,0,IF(H264=$H$6,0,H264))</f>
        <v>2.9537037037037039E-2</v>
      </c>
      <c r="H264" s="35">
        <f t="shared" si="5"/>
        <v>2.9537037037037039E-2</v>
      </c>
      <c r="I264" s="403">
        <f>MAX(H264:H268)</f>
        <v>4.1574074074074076E-2</v>
      </c>
      <c r="J264" s="403">
        <f>SUM(H264:H268)-I264</f>
        <v>0.13158564814814816</v>
      </c>
      <c r="K264" s="19"/>
    </row>
    <row r="265" spans="1:11" x14ac:dyDescent="0.25">
      <c r="A265" s="38">
        <v>32</v>
      </c>
      <c r="B265" s="39" t="s">
        <v>762</v>
      </c>
      <c r="C265" s="39" t="s">
        <v>761</v>
      </c>
      <c r="D265" s="40">
        <v>2.7476851851851853E-2</v>
      </c>
      <c r="E265" s="398"/>
      <c r="F265" s="401"/>
      <c r="G265" s="35">
        <f>IF(H265=I$159,0,IF(H265=$H$6,0,H265))</f>
        <v>2.7476851851851853E-2</v>
      </c>
      <c r="H265" s="35">
        <f t="shared" si="5"/>
        <v>2.7476851851851853E-2</v>
      </c>
      <c r="I265" s="404"/>
      <c r="J265" s="404"/>
      <c r="K265" s="19"/>
    </row>
    <row r="266" spans="1:11" x14ac:dyDescent="0.25">
      <c r="A266" s="38">
        <v>33</v>
      </c>
      <c r="B266" s="39" t="s">
        <v>763</v>
      </c>
      <c r="C266" s="39" t="s">
        <v>761</v>
      </c>
      <c r="D266" s="40">
        <v>3.6412037037037034E-2</v>
      </c>
      <c r="E266" s="398"/>
      <c r="F266" s="401"/>
      <c r="G266" s="35">
        <f>IF(H266=I$159,0,IF(H266=$H$6,0,H266))</f>
        <v>3.6412037037037034E-2</v>
      </c>
      <c r="H266" s="35">
        <f t="shared" si="5"/>
        <v>3.6412037037037034E-2</v>
      </c>
      <c r="I266" s="404"/>
      <c r="J266" s="404"/>
      <c r="K266" s="19"/>
    </row>
    <row r="267" spans="1:11" x14ac:dyDescent="0.25">
      <c r="A267" s="38">
        <v>34</v>
      </c>
      <c r="B267" s="39" t="s">
        <v>764</v>
      </c>
      <c r="C267" s="39" t="s">
        <v>761</v>
      </c>
      <c r="D267" s="40">
        <v>4.1574074074074076E-2</v>
      </c>
      <c r="E267" s="398"/>
      <c r="F267" s="401"/>
      <c r="G267" s="35">
        <f>IF(H267=I$159,0,IF(H267=$H$6,0,H267))</f>
        <v>4.1574074074074076E-2</v>
      </c>
      <c r="H267" s="35">
        <f t="shared" si="5"/>
        <v>4.1574074074074076E-2</v>
      </c>
      <c r="I267" s="404"/>
      <c r="J267" s="404"/>
      <c r="K267" s="19"/>
    </row>
    <row r="268" spans="1:11" ht="13.8" thickBot="1" x14ac:dyDescent="0.3">
      <c r="A268" s="41">
        <v>35</v>
      </c>
      <c r="B268" s="42" t="s">
        <v>313</v>
      </c>
      <c r="C268" s="42" t="s">
        <v>761</v>
      </c>
      <c r="D268" s="43">
        <v>3.8159722222222227E-2</v>
      </c>
      <c r="E268" s="399"/>
      <c r="F268" s="402"/>
      <c r="G268" s="35">
        <f>IF(H268=I$159,0,IF(H268=$H$6,0,H268))</f>
        <v>3.8159722222222227E-2</v>
      </c>
      <c r="H268" s="35">
        <f t="shared" si="5"/>
        <v>3.8159722222222227E-2</v>
      </c>
      <c r="I268" s="404"/>
      <c r="J268" s="404"/>
      <c r="K268" s="19"/>
    </row>
    <row r="269" spans="1:11" x14ac:dyDescent="0.25">
      <c r="A269" s="20">
        <v>36</v>
      </c>
      <c r="B269" s="21" t="s">
        <v>765</v>
      </c>
      <c r="C269" s="21" t="s">
        <v>766</v>
      </c>
      <c r="D269" s="36">
        <v>3.6030092592592593E-2</v>
      </c>
      <c r="E269" s="397">
        <v>0.13545138888888889</v>
      </c>
      <c r="F269" s="400">
        <v>8</v>
      </c>
      <c r="G269" s="35">
        <f>IF(H269=I$169,0,IF(H269=$H$6,0,H269))</f>
        <v>3.6030092592592593E-2</v>
      </c>
      <c r="H269" s="35">
        <f t="shared" si="5"/>
        <v>3.6030092592592593E-2</v>
      </c>
      <c r="I269" s="403">
        <f>MAX(H269:H273)</f>
        <v>3.9722222222222221E-2</v>
      </c>
      <c r="J269" s="403">
        <f>SUM(H269:H273)-I269</f>
        <v>0.13545138888888889</v>
      </c>
      <c r="K269" s="19"/>
    </row>
    <row r="270" spans="1:11" x14ac:dyDescent="0.25">
      <c r="A270" s="38">
        <v>37</v>
      </c>
      <c r="B270" s="39" t="s">
        <v>767</v>
      </c>
      <c r="C270" s="39" t="s">
        <v>766</v>
      </c>
      <c r="D270" s="40">
        <v>3.5868055555555556E-2</v>
      </c>
      <c r="E270" s="398"/>
      <c r="F270" s="401"/>
      <c r="G270" s="35">
        <f>IF(H270=I$169,0,IF(H270=$H$6,0,H270))</f>
        <v>3.5868055555555556E-2</v>
      </c>
      <c r="H270" s="35">
        <f t="shared" si="5"/>
        <v>3.5868055555555556E-2</v>
      </c>
      <c r="I270" s="404"/>
      <c r="J270" s="404"/>
      <c r="K270" s="19"/>
    </row>
    <row r="271" spans="1:11" x14ac:dyDescent="0.25">
      <c r="A271" s="38">
        <v>38</v>
      </c>
      <c r="B271" s="39" t="s">
        <v>768</v>
      </c>
      <c r="C271" s="39" t="s">
        <v>766</v>
      </c>
      <c r="D271" s="40">
        <v>3.9722222222222221E-2</v>
      </c>
      <c r="E271" s="398"/>
      <c r="F271" s="401"/>
      <c r="G271" s="35">
        <f>IF(H271=I$169,0,IF(H271=$H$6,0,H271))</f>
        <v>3.9722222222222221E-2</v>
      </c>
      <c r="H271" s="35">
        <f t="shared" si="5"/>
        <v>3.9722222222222221E-2</v>
      </c>
      <c r="I271" s="404"/>
      <c r="J271" s="404"/>
      <c r="K271" s="19"/>
    </row>
    <row r="272" spans="1:11" x14ac:dyDescent="0.25">
      <c r="A272" s="38">
        <v>39</v>
      </c>
      <c r="B272" s="39" t="s">
        <v>769</v>
      </c>
      <c r="C272" s="39" t="s">
        <v>766</v>
      </c>
      <c r="D272" s="40">
        <v>3.605324074074074E-2</v>
      </c>
      <c r="E272" s="398"/>
      <c r="F272" s="401"/>
      <c r="G272" s="35">
        <f>IF(H272=I$169,0,IF(H272=$H$6,0,H272))</f>
        <v>3.605324074074074E-2</v>
      </c>
      <c r="H272" s="35">
        <f t="shared" si="5"/>
        <v>3.605324074074074E-2</v>
      </c>
      <c r="I272" s="404"/>
      <c r="J272" s="404"/>
      <c r="K272" s="19"/>
    </row>
    <row r="273" spans="1:11" ht="13.8" thickBot="1" x14ac:dyDescent="0.3">
      <c r="A273" s="41">
        <v>40</v>
      </c>
      <c r="B273" s="42" t="s">
        <v>770</v>
      </c>
      <c r="C273" s="42" t="s">
        <v>766</v>
      </c>
      <c r="D273" s="43">
        <v>2.75E-2</v>
      </c>
      <c r="E273" s="399"/>
      <c r="F273" s="402"/>
      <c r="G273" s="35">
        <f>IF(H273=I$169,0,IF(H273=$H$6,0,H273))</f>
        <v>2.75E-2</v>
      </c>
      <c r="H273" s="35">
        <f t="shared" si="5"/>
        <v>2.75E-2</v>
      </c>
      <c r="I273" s="404"/>
      <c r="J273" s="404"/>
      <c r="K273" s="19"/>
    </row>
    <row r="274" spans="1:11" x14ac:dyDescent="0.25">
      <c r="A274" s="20">
        <v>41</v>
      </c>
      <c r="B274" s="21" t="s">
        <v>771</v>
      </c>
      <c r="C274" s="21" t="s">
        <v>659</v>
      </c>
      <c r="D274" s="36">
        <v>4.1863425925925929E-2</v>
      </c>
      <c r="E274" s="397">
        <v>0.14129629629629628</v>
      </c>
      <c r="F274" s="400">
        <v>9</v>
      </c>
      <c r="G274" s="35">
        <f>IF(H274=I$139,0,IF(H274=$H$6,0,H274))</f>
        <v>4.1863425925925929E-2</v>
      </c>
      <c r="H274" s="35">
        <f t="shared" si="5"/>
        <v>4.1863425925925929E-2</v>
      </c>
      <c r="I274" s="403">
        <f>MAX(H274:H278)</f>
        <v>6.7314814814814813E-2</v>
      </c>
      <c r="J274" s="403">
        <f>SUM(H274:H278)-I274</f>
        <v>0.14129629629629631</v>
      </c>
      <c r="K274" s="19"/>
    </row>
    <row r="275" spans="1:11" x14ac:dyDescent="0.25">
      <c r="A275" s="38">
        <v>42</v>
      </c>
      <c r="B275" s="39" t="s">
        <v>772</v>
      </c>
      <c r="C275" s="39" t="s">
        <v>659</v>
      </c>
      <c r="D275" s="40">
        <v>3.3055555555555553E-2</v>
      </c>
      <c r="E275" s="398"/>
      <c r="F275" s="401"/>
      <c r="G275" s="35">
        <f>IF(H275=I$139,0,IF(H275=$H$6,0,H275))</f>
        <v>3.3055555555555553E-2</v>
      </c>
      <c r="H275" s="35">
        <f t="shared" si="5"/>
        <v>3.3055555555555553E-2</v>
      </c>
      <c r="I275" s="404"/>
      <c r="J275" s="404"/>
      <c r="K275" s="19"/>
    </row>
    <row r="276" spans="1:11" x14ac:dyDescent="0.25">
      <c r="A276" s="38">
        <v>43</v>
      </c>
      <c r="B276" s="39" t="s">
        <v>773</v>
      </c>
      <c r="C276" s="39" t="s">
        <v>659</v>
      </c>
      <c r="D276" s="40">
        <v>3.3136574074074075E-2</v>
      </c>
      <c r="E276" s="398"/>
      <c r="F276" s="401"/>
      <c r="G276" s="35">
        <f>IF(H276=I$139,0,IF(H276=$H$6,0,H276))</f>
        <v>3.3136574074074075E-2</v>
      </c>
      <c r="H276" s="35">
        <f t="shared" si="5"/>
        <v>3.3136574074074075E-2</v>
      </c>
      <c r="I276" s="404"/>
      <c r="J276" s="404"/>
      <c r="K276" s="19"/>
    </row>
    <row r="277" spans="1:11" x14ac:dyDescent="0.25">
      <c r="A277" s="38">
        <v>44</v>
      </c>
      <c r="B277" s="39" t="s">
        <v>130</v>
      </c>
      <c r="C277" s="39" t="s">
        <v>659</v>
      </c>
      <c r="D277" s="40">
        <v>3.3240740740740744E-2</v>
      </c>
      <c r="E277" s="398"/>
      <c r="F277" s="401"/>
      <c r="G277" s="35">
        <f>IF(H277=I$139,0,IF(H277=$H$6,0,H277))</f>
        <v>3.3240740740740744E-2</v>
      </c>
      <c r="H277" s="35">
        <f t="shared" si="5"/>
        <v>3.3240740740740744E-2</v>
      </c>
      <c r="I277" s="404"/>
      <c r="J277" s="404"/>
      <c r="K277" s="19"/>
    </row>
    <row r="278" spans="1:11" ht="13.8" thickBot="1" x14ac:dyDescent="0.3">
      <c r="A278" s="41">
        <v>45</v>
      </c>
      <c r="B278" s="42" t="s">
        <v>131</v>
      </c>
      <c r="C278" s="42" t="s">
        <v>659</v>
      </c>
      <c r="D278" s="43">
        <v>6.7314814814814813E-2</v>
      </c>
      <c r="E278" s="399"/>
      <c r="F278" s="402"/>
      <c r="G278" s="35">
        <f>IF(H278=I$139,0,IF(H278=$H$6,0,H278))</f>
        <v>6.7314814814814813E-2</v>
      </c>
      <c r="H278" s="35">
        <f t="shared" si="5"/>
        <v>6.7314814814814813E-2</v>
      </c>
      <c r="I278" s="404"/>
      <c r="J278" s="404"/>
      <c r="K278" s="19"/>
    </row>
    <row r="279" spans="1:11" x14ac:dyDescent="0.25">
      <c r="A279" s="20">
        <v>46</v>
      </c>
      <c r="B279" s="21" t="s">
        <v>774</v>
      </c>
      <c r="C279" s="21" t="s">
        <v>775</v>
      </c>
      <c r="D279" s="36">
        <v>2.9236111111111112E-2</v>
      </c>
      <c r="E279" s="397">
        <v>0.15541666666666668</v>
      </c>
      <c r="F279" s="400">
        <v>10</v>
      </c>
      <c r="G279" s="35">
        <f>IF(H279=I$174,0,IF(H279=$H$6,0,H279))</f>
        <v>2.9236111111111112E-2</v>
      </c>
      <c r="H279" s="35">
        <f t="shared" si="5"/>
        <v>2.9236111111111112E-2</v>
      </c>
      <c r="I279" s="403">
        <f>MAX(H279:H283)</f>
        <v>6.2708333333333324E-2</v>
      </c>
      <c r="J279" s="403">
        <f>SUM(H279:H283)-I279</f>
        <v>0.15541666666666665</v>
      </c>
      <c r="K279" s="19"/>
    </row>
    <row r="280" spans="1:11" x14ac:dyDescent="0.25">
      <c r="A280" s="38">
        <v>47</v>
      </c>
      <c r="B280" s="39" t="s">
        <v>776</v>
      </c>
      <c r="C280" s="39" t="s">
        <v>775</v>
      </c>
      <c r="D280" s="40">
        <v>6.2708333333333324E-2</v>
      </c>
      <c r="E280" s="398"/>
      <c r="F280" s="401"/>
      <c r="G280" s="35">
        <f>IF(H280=I$174,0,IF(H280=$H$6,0,H280))</f>
        <v>6.2708333333333324E-2</v>
      </c>
      <c r="H280" s="35">
        <f t="shared" si="5"/>
        <v>6.2708333333333324E-2</v>
      </c>
      <c r="I280" s="404"/>
      <c r="J280" s="404"/>
      <c r="K280" s="19"/>
    </row>
    <row r="281" spans="1:11" x14ac:dyDescent="0.25">
      <c r="A281" s="38">
        <v>48</v>
      </c>
      <c r="B281" s="39" t="s">
        <v>777</v>
      </c>
      <c r="C281" s="39" t="s">
        <v>775</v>
      </c>
      <c r="D281" s="40">
        <v>6.2442129629629632E-2</v>
      </c>
      <c r="E281" s="398"/>
      <c r="F281" s="401"/>
      <c r="G281" s="35">
        <f>IF(H281=I$174,0,IF(H281=$H$6,0,H281))</f>
        <v>6.2442129629629632E-2</v>
      </c>
      <c r="H281" s="35">
        <f t="shared" si="5"/>
        <v>6.2442129629629632E-2</v>
      </c>
      <c r="I281" s="404"/>
      <c r="J281" s="404"/>
      <c r="K281" s="19"/>
    </row>
    <row r="282" spans="1:11" x14ac:dyDescent="0.25">
      <c r="A282" s="38">
        <v>49</v>
      </c>
      <c r="B282" s="39" t="s">
        <v>778</v>
      </c>
      <c r="C282" s="39" t="s">
        <v>775</v>
      </c>
      <c r="D282" s="40">
        <v>3.4849537037037033E-2</v>
      </c>
      <c r="E282" s="398"/>
      <c r="F282" s="401"/>
      <c r="G282" s="35">
        <f>IF(H282=I$174,0,IF(H282=$H$6,0,H282))</f>
        <v>3.4849537037037033E-2</v>
      </c>
      <c r="H282" s="35">
        <f t="shared" si="5"/>
        <v>3.4849537037037033E-2</v>
      </c>
      <c r="I282" s="404"/>
      <c r="J282" s="404"/>
      <c r="K282" s="19"/>
    </row>
    <row r="283" spans="1:11" ht="13.8" thickBot="1" x14ac:dyDescent="0.3">
      <c r="A283" s="41">
        <v>50</v>
      </c>
      <c r="B283" s="42" t="s">
        <v>779</v>
      </c>
      <c r="C283" s="42" t="s">
        <v>775</v>
      </c>
      <c r="D283" s="43">
        <v>2.8888888888888891E-2</v>
      </c>
      <c r="E283" s="399"/>
      <c r="F283" s="402"/>
      <c r="G283" s="35">
        <f>IF(H283=I$174,0,IF(H283=$H$6,0,H283))</f>
        <v>2.8888888888888891E-2</v>
      </c>
      <c r="H283" s="35">
        <f t="shared" si="5"/>
        <v>2.8888888888888891E-2</v>
      </c>
      <c r="I283" s="404"/>
      <c r="J283" s="404"/>
      <c r="K283" s="19"/>
    </row>
    <row r="284" spans="1:11" x14ac:dyDescent="0.25">
      <c r="A284" s="20">
        <v>51</v>
      </c>
      <c r="B284" s="21" t="s">
        <v>780</v>
      </c>
      <c r="C284" s="21" t="s">
        <v>781</v>
      </c>
      <c r="D284" s="36" t="s">
        <v>671</v>
      </c>
      <c r="E284" s="397">
        <v>0.16211805555555556</v>
      </c>
      <c r="F284" s="400">
        <v>11</v>
      </c>
      <c r="G284" s="35">
        <f>IF(H284=I$164,0,IF(H284=$H$6,0,H284))</f>
        <v>0</v>
      </c>
      <c r="H284" s="35">
        <f t="shared" si="5"/>
        <v>0.16701388888888888</v>
      </c>
      <c r="I284" s="403">
        <f>MAX(H284:H288)</f>
        <v>0.16701388888888888</v>
      </c>
      <c r="J284" s="403">
        <f>SUM(H284:H288)-I284</f>
        <v>0.16211805555555556</v>
      </c>
      <c r="K284" s="19"/>
    </row>
    <row r="285" spans="1:11" x14ac:dyDescent="0.25">
      <c r="A285" s="38">
        <v>52</v>
      </c>
      <c r="B285" s="39" t="s">
        <v>782</v>
      </c>
      <c r="C285" s="39" t="s">
        <v>781</v>
      </c>
      <c r="D285" s="40">
        <v>3.4050925925925922E-2</v>
      </c>
      <c r="E285" s="398"/>
      <c r="F285" s="401"/>
      <c r="G285" s="35">
        <f>IF(H285=I$164,0,IF(H285=$H$6,0,H285))</f>
        <v>3.4050925925925922E-2</v>
      </c>
      <c r="H285" s="35">
        <f t="shared" si="5"/>
        <v>3.4050925925925922E-2</v>
      </c>
      <c r="I285" s="404"/>
      <c r="J285" s="404"/>
      <c r="K285" s="19"/>
    </row>
    <row r="286" spans="1:11" x14ac:dyDescent="0.25">
      <c r="A286" s="38">
        <v>53</v>
      </c>
      <c r="B286" s="39" t="s">
        <v>783</v>
      </c>
      <c r="C286" s="39" t="s">
        <v>781</v>
      </c>
      <c r="D286" s="40">
        <v>3.412037037037037E-2</v>
      </c>
      <c r="E286" s="398"/>
      <c r="F286" s="401"/>
      <c r="G286" s="35">
        <f>IF(H286=I$164,0,IF(H286=$H$6,0,H286))</f>
        <v>3.412037037037037E-2</v>
      </c>
      <c r="H286" s="35">
        <f t="shared" si="5"/>
        <v>3.412037037037037E-2</v>
      </c>
      <c r="I286" s="404"/>
      <c r="J286" s="404"/>
      <c r="K286" s="19"/>
    </row>
    <row r="287" spans="1:11" x14ac:dyDescent="0.25">
      <c r="A287" s="38">
        <v>54</v>
      </c>
      <c r="B287" s="39" t="s">
        <v>784</v>
      </c>
      <c r="C287" s="39" t="s">
        <v>781</v>
      </c>
      <c r="D287" s="40">
        <v>6.9317129629629631E-2</v>
      </c>
      <c r="E287" s="398"/>
      <c r="F287" s="401"/>
      <c r="G287" s="35">
        <f>IF(H287=I$164,0,IF(H287=$H$6,0,H287))</f>
        <v>6.9317129629629631E-2</v>
      </c>
      <c r="H287" s="35">
        <f t="shared" si="5"/>
        <v>6.9317129629629631E-2</v>
      </c>
      <c r="I287" s="404"/>
      <c r="J287" s="404"/>
      <c r="K287" s="19"/>
    </row>
    <row r="288" spans="1:11" ht="13.8" thickBot="1" x14ac:dyDescent="0.3">
      <c r="A288" s="41">
        <v>55</v>
      </c>
      <c r="B288" s="42" t="s">
        <v>785</v>
      </c>
      <c r="C288" s="42" t="s">
        <v>781</v>
      </c>
      <c r="D288" s="43">
        <v>2.462962962962963E-2</v>
      </c>
      <c r="E288" s="399"/>
      <c r="F288" s="402"/>
      <c r="G288" s="35">
        <f>IF(H288=I$164,0,IF(H288=$H$6,0,H288))</f>
        <v>2.462962962962963E-2</v>
      </c>
      <c r="H288" s="35">
        <f t="shared" si="5"/>
        <v>2.462962962962963E-2</v>
      </c>
      <c r="I288" s="404"/>
      <c r="J288" s="404"/>
      <c r="K288" s="19"/>
    </row>
    <row r="289" spans="1:11" x14ac:dyDescent="0.25">
      <c r="A289" s="20">
        <v>56</v>
      </c>
      <c r="B289" s="21" t="s">
        <v>786</v>
      </c>
      <c r="C289" s="21" t="s">
        <v>713</v>
      </c>
      <c r="D289" s="36">
        <v>7.9166666666666663E-2</v>
      </c>
      <c r="E289" s="397">
        <v>0.19256944444444443</v>
      </c>
      <c r="F289" s="400">
        <v>12</v>
      </c>
      <c r="G289" s="35">
        <f>IF(H289=I$144,0,IF(H289=$H$6,0,H289))</f>
        <v>7.9166666666666663E-2</v>
      </c>
      <c r="H289" s="35">
        <f t="shared" si="5"/>
        <v>7.9166666666666663E-2</v>
      </c>
      <c r="I289" s="403">
        <f>MAX(H289:H293)</f>
        <v>7.9166666666666663E-2</v>
      </c>
      <c r="J289" s="403">
        <f>SUM(H289:H293)-I289</f>
        <v>0.1925694444444444</v>
      </c>
      <c r="K289" s="19"/>
    </row>
    <row r="290" spans="1:11" x14ac:dyDescent="0.25">
      <c r="A290" s="38">
        <v>57</v>
      </c>
      <c r="B290" s="39" t="s">
        <v>787</v>
      </c>
      <c r="C290" s="39" t="s">
        <v>713</v>
      </c>
      <c r="D290" s="40">
        <v>7.2581018518518517E-2</v>
      </c>
      <c r="E290" s="398"/>
      <c r="F290" s="401"/>
      <c r="G290" s="35">
        <f>IF(H290=I$144,0,IF(H290=$H$6,0,H290))</f>
        <v>7.2581018518518517E-2</v>
      </c>
      <c r="H290" s="35">
        <f t="shared" si="5"/>
        <v>7.2581018518518517E-2</v>
      </c>
      <c r="I290" s="404"/>
      <c r="J290" s="404"/>
      <c r="K290" s="19"/>
    </row>
    <row r="291" spans="1:11" x14ac:dyDescent="0.25">
      <c r="A291" s="38">
        <v>58</v>
      </c>
      <c r="B291" s="39" t="s">
        <v>788</v>
      </c>
      <c r="C291" s="39" t="s">
        <v>713</v>
      </c>
      <c r="D291" s="40">
        <v>4.1238425925925921E-2</v>
      </c>
      <c r="E291" s="398"/>
      <c r="F291" s="401"/>
      <c r="G291" s="35">
        <f>IF(H291=I$144,0,IF(H291=$H$6,0,H291))</f>
        <v>4.1238425925925921E-2</v>
      </c>
      <c r="H291" s="35">
        <f t="shared" si="5"/>
        <v>4.1238425925925921E-2</v>
      </c>
      <c r="I291" s="404"/>
      <c r="J291" s="404"/>
      <c r="K291" s="19"/>
    </row>
    <row r="292" spans="1:11" x14ac:dyDescent="0.25">
      <c r="A292" s="38">
        <v>59</v>
      </c>
      <c r="B292" s="39" t="s">
        <v>789</v>
      </c>
      <c r="C292" s="39" t="s">
        <v>713</v>
      </c>
      <c r="D292" s="40">
        <v>5.392361111111111E-2</v>
      </c>
      <c r="E292" s="398"/>
      <c r="F292" s="401"/>
      <c r="G292" s="35">
        <f>IF(H292=I$144,0,IF(H292=$H$6,0,H292))</f>
        <v>5.392361111111111E-2</v>
      </c>
      <c r="H292" s="35">
        <f t="shared" si="5"/>
        <v>5.392361111111111E-2</v>
      </c>
      <c r="I292" s="404"/>
      <c r="J292" s="404"/>
      <c r="K292" s="19"/>
    </row>
    <row r="293" spans="1:11" ht="13.8" thickBot="1" x14ac:dyDescent="0.3">
      <c r="A293" s="41">
        <v>60</v>
      </c>
      <c r="B293" s="42" t="s">
        <v>790</v>
      </c>
      <c r="C293" s="42" t="s">
        <v>713</v>
      </c>
      <c r="D293" s="43">
        <v>2.4826388888888887E-2</v>
      </c>
      <c r="E293" s="399"/>
      <c r="F293" s="402"/>
      <c r="G293" s="35">
        <f>IF(H293=I$144,0,IF(H293=$H$6,0,H293))</f>
        <v>2.4826388888888887E-2</v>
      </c>
      <c r="H293" s="35">
        <f t="shared" si="5"/>
        <v>2.4826388888888887E-2</v>
      </c>
      <c r="I293" s="404"/>
      <c r="J293" s="404"/>
      <c r="K293" s="19"/>
    </row>
    <row r="294" spans="1:11" x14ac:dyDescent="0.25">
      <c r="A294" s="20">
        <v>61</v>
      </c>
      <c r="B294" s="21" t="s">
        <v>791</v>
      </c>
      <c r="C294" s="21" t="s">
        <v>224</v>
      </c>
      <c r="D294" s="36">
        <v>4.7488425925925927E-2</v>
      </c>
      <c r="E294" s="397">
        <v>0.21399305555555556</v>
      </c>
      <c r="F294" s="400">
        <v>13</v>
      </c>
      <c r="G294" s="35">
        <f>IF(H294=I$129,0,IF(H294=$H$6,0,H294))</f>
        <v>4.7488425925925927E-2</v>
      </c>
      <c r="H294" s="35">
        <f t="shared" si="5"/>
        <v>4.7488425925925927E-2</v>
      </c>
      <c r="I294" s="403">
        <f>MAX(H294:H298)</f>
        <v>0.16701388888888888</v>
      </c>
      <c r="J294" s="403">
        <f>SUM(H294:H298)-I294</f>
        <v>0.21399305555555551</v>
      </c>
      <c r="K294" s="19"/>
    </row>
    <row r="295" spans="1:11" x14ac:dyDescent="0.25">
      <c r="A295" s="38">
        <v>62</v>
      </c>
      <c r="B295" s="39"/>
      <c r="C295" s="39"/>
      <c r="D295" s="40"/>
      <c r="E295" s="398"/>
      <c r="F295" s="401"/>
      <c r="G295" s="35">
        <f>IF(H295=I$129,0,IF(H295=$H$6,0,H295))</f>
        <v>0</v>
      </c>
      <c r="H295" s="35">
        <f t="shared" si="5"/>
        <v>0.16701388888888888</v>
      </c>
      <c r="I295" s="404"/>
      <c r="J295" s="404"/>
      <c r="K295" s="19"/>
    </row>
    <row r="296" spans="1:11" x14ac:dyDescent="0.25">
      <c r="A296" s="38">
        <v>63</v>
      </c>
      <c r="B296" s="39" t="s">
        <v>792</v>
      </c>
      <c r="C296" s="39" t="s">
        <v>224</v>
      </c>
      <c r="D296" s="40">
        <v>8.0613425925925922E-2</v>
      </c>
      <c r="E296" s="398"/>
      <c r="F296" s="401"/>
      <c r="G296" s="35">
        <f>IF(H296=I$129,0,IF(H296=$H$6,0,H296))</f>
        <v>8.0613425925925922E-2</v>
      </c>
      <c r="H296" s="35">
        <f t="shared" si="5"/>
        <v>8.0613425925925922E-2</v>
      </c>
      <c r="I296" s="404"/>
      <c r="J296" s="404"/>
      <c r="K296" s="19"/>
    </row>
    <row r="297" spans="1:11" x14ac:dyDescent="0.25">
      <c r="A297" s="38">
        <v>64</v>
      </c>
      <c r="B297" s="39" t="s">
        <v>184</v>
      </c>
      <c r="C297" s="39" t="s">
        <v>224</v>
      </c>
      <c r="D297" s="40">
        <v>4.0601851851851854E-2</v>
      </c>
      <c r="E297" s="398"/>
      <c r="F297" s="401"/>
      <c r="G297" s="35">
        <f>IF(H297=I$129,0,IF(H297=$H$6,0,H297))</f>
        <v>4.0601851851851854E-2</v>
      </c>
      <c r="H297" s="35">
        <f t="shared" si="5"/>
        <v>4.0601851851851854E-2</v>
      </c>
      <c r="I297" s="404"/>
      <c r="J297" s="404"/>
      <c r="K297" s="19"/>
    </row>
    <row r="298" spans="1:11" ht="13.8" thickBot="1" x14ac:dyDescent="0.3">
      <c r="A298" s="41">
        <v>65</v>
      </c>
      <c r="B298" s="42" t="s">
        <v>793</v>
      </c>
      <c r="C298" s="42" t="s">
        <v>224</v>
      </c>
      <c r="D298" s="43">
        <v>4.5289351851851851E-2</v>
      </c>
      <c r="E298" s="399"/>
      <c r="F298" s="402"/>
      <c r="G298" s="35">
        <f>IF(H298=I$129,0,IF(H298=$H$6,0,H298))</f>
        <v>4.5289351851851851E-2</v>
      </c>
      <c r="H298" s="35">
        <f t="shared" ref="H298:H328" si="6">IF($D298="diskv",$H$6,IF($D298="",$H$6,$D298))</f>
        <v>4.5289351851851851E-2</v>
      </c>
      <c r="I298" s="404"/>
      <c r="J298" s="404"/>
      <c r="K298" s="19"/>
    </row>
    <row r="299" spans="1:11" x14ac:dyDescent="0.25">
      <c r="A299" s="20">
        <v>66</v>
      </c>
      <c r="B299" s="21" t="s">
        <v>794</v>
      </c>
      <c r="C299" s="21" t="s">
        <v>696</v>
      </c>
      <c r="D299" s="36">
        <v>4.3935185185185188E-2</v>
      </c>
      <c r="E299" s="397">
        <v>0.21890046296296295</v>
      </c>
      <c r="F299" s="400">
        <v>14</v>
      </c>
      <c r="G299" s="35">
        <f>IF(H299=I$134,0,IF(H299=$H$6,0,H299))</f>
        <v>4.3935185185185188E-2</v>
      </c>
      <c r="H299" s="35">
        <f t="shared" si="6"/>
        <v>4.3935185185185188E-2</v>
      </c>
      <c r="I299" s="403">
        <f>MAX(H299:H303)</f>
        <v>7.9259259259259265E-2</v>
      </c>
      <c r="J299" s="403">
        <f>SUM(H299:H303)-I299</f>
        <v>0.218900462962963</v>
      </c>
      <c r="K299" s="19"/>
    </row>
    <row r="300" spans="1:11" x14ac:dyDescent="0.25">
      <c r="A300" s="38">
        <v>67</v>
      </c>
      <c r="B300" s="39" t="s">
        <v>795</v>
      </c>
      <c r="C300" s="39" t="s">
        <v>696</v>
      </c>
      <c r="D300" s="40">
        <v>6.5335648148148143E-2</v>
      </c>
      <c r="E300" s="398"/>
      <c r="F300" s="401"/>
      <c r="G300" s="35">
        <f>IF(H300=I$134,0,IF(H300=$H$6,0,H300))</f>
        <v>6.5335648148148143E-2</v>
      </c>
      <c r="H300" s="35">
        <f t="shared" si="6"/>
        <v>6.5335648148148143E-2</v>
      </c>
      <c r="I300" s="404"/>
      <c r="J300" s="404"/>
      <c r="K300" s="19"/>
    </row>
    <row r="301" spans="1:11" x14ac:dyDescent="0.25">
      <c r="A301" s="38">
        <v>68</v>
      </c>
      <c r="B301" s="39" t="s">
        <v>796</v>
      </c>
      <c r="C301" s="39" t="s">
        <v>696</v>
      </c>
      <c r="D301" s="40">
        <v>7.9259259259259265E-2</v>
      </c>
      <c r="E301" s="398"/>
      <c r="F301" s="401"/>
      <c r="G301" s="35">
        <f>IF(H301=I$134,0,IF(H301=$H$6,0,H301))</f>
        <v>7.9259259259259265E-2</v>
      </c>
      <c r="H301" s="35">
        <f t="shared" si="6"/>
        <v>7.9259259259259265E-2</v>
      </c>
      <c r="I301" s="404"/>
      <c r="J301" s="404"/>
      <c r="K301" s="19"/>
    </row>
    <row r="302" spans="1:11" x14ac:dyDescent="0.25">
      <c r="A302" s="38">
        <v>69</v>
      </c>
      <c r="B302" s="39" t="s">
        <v>797</v>
      </c>
      <c r="C302" s="39" t="s">
        <v>696</v>
      </c>
      <c r="D302" s="40">
        <v>7.0439814814814816E-2</v>
      </c>
      <c r="E302" s="398"/>
      <c r="F302" s="401"/>
      <c r="G302" s="35">
        <f>IF(H302=I$134,0,IF(H302=$H$6,0,H302))</f>
        <v>7.0439814814814816E-2</v>
      </c>
      <c r="H302" s="35">
        <f t="shared" si="6"/>
        <v>7.0439814814814816E-2</v>
      </c>
      <c r="I302" s="404"/>
      <c r="J302" s="404"/>
      <c r="K302" s="19"/>
    </row>
    <row r="303" spans="1:11" ht="13.8" thickBot="1" x14ac:dyDescent="0.3">
      <c r="A303" s="41">
        <v>70</v>
      </c>
      <c r="B303" s="42" t="s">
        <v>798</v>
      </c>
      <c r="C303" s="42" t="s">
        <v>696</v>
      </c>
      <c r="D303" s="43">
        <v>3.9189814814814809E-2</v>
      </c>
      <c r="E303" s="399"/>
      <c r="F303" s="402"/>
      <c r="G303" s="35">
        <f>IF(H303=I$134,0,IF(H303=$H$6,0,H303))</f>
        <v>3.9189814814814809E-2</v>
      </c>
      <c r="H303" s="35">
        <f t="shared" si="6"/>
        <v>3.9189814814814809E-2</v>
      </c>
      <c r="I303" s="404"/>
      <c r="J303" s="404"/>
      <c r="K303" s="19"/>
    </row>
    <row r="304" spans="1:11" x14ac:dyDescent="0.25">
      <c r="A304" s="20">
        <v>71</v>
      </c>
      <c r="B304" s="21" t="s">
        <v>799</v>
      </c>
      <c r="C304" s="21" t="s">
        <v>727</v>
      </c>
      <c r="D304" s="36">
        <v>3.8958333333333338E-2</v>
      </c>
      <c r="E304" s="397">
        <v>0.2363773148148148</v>
      </c>
      <c r="F304" s="400">
        <v>15</v>
      </c>
      <c r="G304" s="35">
        <f>IF(H304=I$204,0,IF(H304=$H$6,0,H304))</f>
        <v>3.8958333333333338E-2</v>
      </c>
      <c r="H304" s="35">
        <f t="shared" si="6"/>
        <v>3.8958333333333338E-2</v>
      </c>
      <c r="I304" s="403">
        <f>MAX(H304:H308)</f>
        <v>0.10424768518518519</v>
      </c>
      <c r="J304" s="403">
        <f>SUM(H304:H308)-I304</f>
        <v>0.23637731481481483</v>
      </c>
      <c r="K304" s="19"/>
    </row>
    <row r="305" spans="1:11" x14ac:dyDescent="0.25">
      <c r="A305" s="38">
        <v>72</v>
      </c>
      <c r="B305" s="39" t="s">
        <v>800</v>
      </c>
      <c r="C305" s="39" t="s">
        <v>727</v>
      </c>
      <c r="D305" s="40">
        <v>6.1099537037037042E-2</v>
      </c>
      <c r="E305" s="398"/>
      <c r="F305" s="401"/>
      <c r="G305" s="35">
        <f>IF(H305=I$204,0,IF(H305=$H$6,0,H305))</f>
        <v>6.1099537037037042E-2</v>
      </c>
      <c r="H305" s="35">
        <f t="shared" si="6"/>
        <v>6.1099537037037042E-2</v>
      </c>
      <c r="I305" s="404"/>
      <c r="J305" s="404"/>
      <c r="K305" s="19"/>
    </row>
    <row r="306" spans="1:11" x14ac:dyDescent="0.25">
      <c r="A306" s="38">
        <v>73</v>
      </c>
      <c r="B306" s="39" t="s">
        <v>801</v>
      </c>
      <c r="C306" s="39" t="s">
        <v>727</v>
      </c>
      <c r="D306" s="40">
        <v>6.8263888888888888E-2</v>
      </c>
      <c r="E306" s="398"/>
      <c r="F306" s="401"/>
      <c r="G306" s="35">
        <f>IF(H306=I$204,0,IF(H306=$H$6,0,H306))</f>
        <v>6.8263888888888888E-2</v>
      </c>
      <c r="H306" s="35">
        <f t="shared" si="6"/>
        <v>6.8263888888888888E-2</v>
      </c>
      <c r="I306" s="404"/>
      <c r="J306" s="404"/>
      <c r="K306" s="19"/>
    </row>
    <row r="307" spans="1:11" x14ac:dyDescent="0.25">
      <c r="A307" s="38">
        <v>74</v>
      </c>
      <c r="B307" s="39" t="s">
        <v>802</v>
      </c>
      <c r="C307" s="39" t="s">
        <v>727</v>
      </c>
      <c r="D307" s="40">
        <v>6.805555555555555E-2</v>
      </c>
      <c r="E307" s="398"/>
      <c r="F307" s="401"/>
      <c r="G307" s="35">
        <f>IF(H307=I$204,0,IF(H307=$H$6,0,H307))</f>
        <v>6.805555555555555E-2</v>
      </c>
      <c r="H307" s="35">
        <f t="shared" si="6"/>
        <v>6.805555555555555E-2</v>
      </c>
      <c r="I307" s="404"/>
      <c r="J307" s="404"/>
      <c r="K307" s="19"/>
    </row>
    <row r="308" spans="1:11" ht="13.8" thickBot="1" x14ac:dyDescent="0.3">
      <c r="A308" s="41">
        <v>75</v>
      </c>
      <c r="B308" s="42" t="s">
        <v>803</v>
      </c>
      <c r="C308" s="42" t="s">
        <v>727</v>
      </c>
      <c r="D308" s="43">
        <v>0.10424768518518519</v>
      </c>
      <c r="E308" s="399"/>
      <c r="F308" s="402"/>
      <c r="G308" s="35">
        <f>IF(H308=I$204,0,IF(H308=$H$6,0,H308))</f>
        <v>0.10424768518518519</v>
      </c>
      <c r="H308" s="35">
        <f t="shared" si="6"/>
        <v>0.10424768518518519</v>
      </c>
      <c r="I308" s="404"/>
      <c r="J308" s="404"/>
      <c r="K308" s="19"/>
    </row>
    <row r="309" spans="1:11" x14ac:dyDescent="0.25">
      <c r="A309" s="20">
        <v>76</v>
      </c>
      <c r="B309" s="21" t="s">
        <v>804</v>
      </c>
      <c r="C309" s="21" t="s">
        <v>718</v>
      </c>
      <c r="D309" s="36">
        <v>7.8923611111111111E-2</v>
      </c>
      <c r="E309" s="397">
        <v>0.26417824074074076</v>
      </c>
      <c r="F309" s="400">
        <v>16</v>
      </c>
      <c r="G309" s="35">
        <f>IF(H309=I$179,0,IF(H309=$H$6,0,H309))</f>
        <v>7.8923611111111111E-2</v>
      </c>
      <c r="H309" s="35">
        <f t="shared" si="6"/>
        <v>7.8923611111111111E-2</v>
      </c>
      <c r="I309" s="403">
        <f>MAX(H309:H313)</f>
        <v>9.3171296296296294E-2</v>
      </c>
      <c r="J309" s="403">
        <f>SUM(H309:H313)-I309</f>
        <v>0.2641782407407407</v>
      </c>
      <c r="K309" s="19"/>
    </row>
    <row r="310" spans="1:11" x14ac:dyDescent="0.25">
      <c r="A310" s="38">
        <v>77</v>
      </c>
      <c r="B310" s="39" t="s">
        <v>805</v>
      </c>
      <c r="C310" s="39" t="s">
        <v>718</v>
      </c>
      <c r="D310" s="40">
        <v>4.280092592592593E-2</v>
      </c>
      <c r="E310" s="398"/>
      <c r="F310" s="401"/>
      <c r="G310" s="35">
        <f>IF(H310=I$179,0,IF(H310=$H$6,0,H310))</f>
        <v>4.280092592592593E-2</v>
      </c>
      <c r="H310" s="35">
        <f t="shared" si="6"/>
        <v>4.280092592592593E-2</v>
      </c>
      <c r="I310" s="404"/>
      <c r="J310" s="404"/>
      <c r="K310" s="19"/>
    </row>
    <row r="311" spans="1:11" x14ac:dyDescent="0.25">
      <c r="A311" s="38">
        <v>78</v>
      </c>
      <c r="B311" s="39" t="s">
        <v>806</v>
      </c>
      <c r="C311" s="39" t="s">
        <v>718</v>
      </c>
      <c r="D311" s="40">
        <v>7.3831018518518518E-2</v>
      </c>
      <c r="E311" s="398"/>
      <c r="F311" s="401"/>
      <c r="G311" s="35">
        <f>IF(H311=I$179,0,IF(H311=$H$6,0,H311))</f>
        <v>7.3831018518518518E-2</v>
      </c>
      <c r="H311" s="35">
        <f t="shared" si="6"/>
        <v>7.3831018518518518E-2</v>
      </c>
      <c r="I311" s="404"/>
      <c r="J311" s="404"/>
      <c r="K311" s="19"/>
    </row>
    <row r="312" spans="1:11" x14ac:dyDescent="0.25">
      <c r="A312" s="38">
        <v>79</v>
      </c>
      <c r="B312" s="39" t="s">
        <v>807</v>
      </c>
      <c r="C312" s="39" t="s">
        <v>718</v>
      </c>
      <c r="D312" s="40">
        <v>9.3171296296296294E-2</v>
      </c>
      <c r="E312" s="398"/>
      <c r="F312" s="401"/>
      <c r="G312" s="35">
        <f>IF(H312=I$179,0,IF(H312=$H$6,0,H312))</f>
        <v>9.3171296296296294E-2</v>
      </c>
      <c r="H312" s="35">
        <f t="shared" si="6"/>
        <v>9.3171296296296294E-2</v>
      </c>
      <c r="I312" s="404"/>
      <c r="J312" s="404"/>
      <c r="K312" s="19"/>
    </row>
    <row r="313" spans="1:11" ht="13.8" thickBot="1" x14ac:dyDescent="0.3">
      <c r="A313" s="41">
        <v>80</v>
      </c>
      <c r="B313" s="42" t="s">
        <v>808</v>
      </c>
      <c r="C313" s="42" t="s">
        <v>718</v>
      </c>
      <c r="D313" s="43">
        <v>6.8622685185185175E-2</v>
      </c>
      <c r="E313" s="399"/>
      <c r="F313" s="402"/>
      <c r="G313" s="35">
        <f>IF(H313=I$179,0,IF(H313=$H$6,0,H313))</f>
        <v>6.8622685185185175E-2</v>
      </c>
      <c r="H313" s="35">
        <f t="shared" si="6"/>
        <v>6.8622685185185175E-2</v>
      </c>
      <c r="I313" s="404"/>
      <c r="J313" s="404"/>
      <c r="K313" s="19"/>
    </row>
    <row r="314" spans="1:11" x14ac:dyDescent="0.25">
      <c r="A314" s="20">
        <v>81</v>
      </c>
      <c r="B314" s="21" t="s">
        <v>809</v>
      </c>
      <c r="C314" s="21" t="s">
        <v>222</v>
      </c>
      <c r="D314" s="36" t="s">
        <v>671</v>
      </c>
      <c r="E314" s="397">
        <v>0.30282407407407408</v>
      </c>
      <c r="F314" s="400">
        <v>17</v>
      </c>
      <c r="G314" s="35">
        <f>IF(H314=I$124,0,IF(H314=$H$6,0,H314))</f>
        <v>0</v>
      </c>
      <c r="H314" s="35">
        <f t="shared" si="6"/>
        <v>0.16701388888888888</v>
      </c>
      <c r="I314" s="403">
        <f>MAX(H314:H318)</f>
        <v>0.16701388888888888</v>
      </c>
      <c r="J314" s="403">
        <f>SUM(H314:H318)-I314</f>
        <v>0.30282407407407408</v>
      </c>
      <c r="K314" s="19"/>
    </row>
    <row r="315" spans="1:11" x14ac:dyDescent="0.25">
      <c r="A315" s="38">
        <v>82</v>
      </c>
      <c r="B315" s="39" t="s">
        <v>810</v>
      </c>
      <c r="C315" s="39" t="s">
        <v>222</v>
      </c>
      <c r="D315" s="40">
        <v>0.12202546296296296</v>
      </c>
      <c r="E315" s="398"/>
      <c r="F315" s="401"/>
      <c r="G315" s="35">
        <f>IF(H315=I$124,0,IF(H315=$H$6,0,H315))</f>
        <v>0.12202546296296296</v>
      </c>
      <c r="H315" s="35">
        <f>IF($D315="diskv",$H$6,IF($D315="",$H$6,$D315))</f>
        <v>0.12202546296296296</v>
      </c>
      <c r="I315" s="404"/>
      <c r="J315" s="404"/>
      <c r="K315" s="19"/>
    </row>
    <row r="316" spans="1:11" x14ac:dyDescent="0.25">
      <c r="A316" s="38">
        <v>83</v>
      </c>
      <c r="B316" s="39" t="s">
        <v>811</v>
      </c>
      <c r="C316" s="39" t="s">
        <v>222</v>
      </c>
      <c r="D316" s="40">
        <v>6.0775462962962962E-2</v>
      </c>
      <c r="E316" s="398"/>
      <c r="F316" s="401"/>
      <c r="G316" s="35">
        <f>IF(H316=I$124,0,IF(H316=$H$6,0,H316))</f>
        <v>6.0775462962962962E-2</v>
      </c>
      <c r="H316" s="35">
        <f>IF($D316="diskv",$H$6,IF($D316="",$H$6,$D316))</f>
        <v>6.0775462962962962E-2</v>
      </c>
      <c r="I316" s="404"/>
      <c r="J316" s="404"/>
      <c r="K316" s="19"/>
    </row>
    <row r="317" spans="1:11" x14ac:dyDescent="0.25">
      <c r="A317" s="38">
        <v>84</v>
      </c>
      <c r="B317" s="39" t="s">
        <v>812</v>
      </c>
      <c r="C317" s="39" t="s">
        <v>222</v>
      </c>
      <c r="D317" s="40">
        <v>7.3333333333333334E-2</v>
      </c>
      <c r="E317" s="398"/>
      <c r="F317" s="401"/>
      <c r="G317" s="35">
        <f>IF(H317=I$124,0,IF(H317=$H$6,0,H317))</f>
        <v>7.3333333333333334E-2</v>
      </c>
      <c r="H317" s="35">
        <f t="shared" si="6"/>
        <v>7.3333333333333334E-2</v>
      </c>
      <c r="I317" s="404"/>
      <c r="J317" s="404"/>
      <c r="K317" s="19"/>
    </row>
    <row r="318" spans="1:11" ht="13.8" thickBot="1" x14ac:dyDescent="0.3">
      <c r="A318" s="41">
        <v>85</v>
      </c>
      <c r="B318" s="42" t="s">
        <v>813</v>
      </c>
      <c r="C318" s="42" t="s">
        <v>222</v>
      </c>
      <c r="D318" s="43">
        <v>4.6689814814814816E-2</v>
      </c>
      <c r="E318" s="399"/>
      <c r="F318" s="402"/>
      <c r="G318" s="35">
        <f>IF(H318=I$124,0,IF(H318=$H$6,0,H318))</f>
        <v>4.6689814814814816E-2</v>
      </c>
      <c r="H318" s="35">
        <f t="shared" si="6"/>
        <v>4.6689814814814816E-2</v>
      </c>
      <c r="I318" s="404"/>
      <c r="J318" s="404"/>
      <c r="K318" s="19"/>
    </row>
    <row r="319" spans="1:11" x14ac:dyDescent="0.25">
      <c r="A319" s="20">
        <v>86</v>
      </c>
      <c r="B319" s="21" t="s">
        <v>814</v>
      </c>
      <c r="C319" s="21" t="s">
        <v>815</v>
      </c>
      <c r="D319" s="36">
        <v>7.559027777777777E-2</v>
      </c>
      <c r="E319" s="397">
        <v>0.3478472222222222</v>
      </c>
      <c r="F319" s="400">
        <v>18</v>
      </c>
      <c r="G319" s="35">
        <f>IF(H319=I$194,0,IF(H319=$H$6,0,H319))</f>
        <v>7.559027777777777E-2</v>
      </c>
      <c r="H319" s="35">
        <f t="shared" si="6"/>
        <v>7.559027777777777E-2</v>
      </c>
      <c r="I319" s="403">
        <f>MAX(H319:H323)</f>
        <v>0.16701388888888888</v>
      </c>
      <c r="J319" s="403">
        <f>SUM(H319:H323)-I319</f>
        <v>0.3478472222222222</v>
      </c>
      <c r="K319" s="19"/>
    </row>
    <row r="320" spans="1:11" x14ac:dyDescent="0.25">
      <c r="A320" s="38">
        <v>87</v>
      </c>
      <c r="B320" s="39" t="s">
        <v>816</v>
      </c>
      <c r="C320" s="39" t="s">
        <v>815</v>
      </c>
      <c r="D320" s="40">
        <v>9.0300925925925923E-2</v>
      </c>
      <c r="E320" s="398"/>
      <c r="F320" s="401"/>
      <c r="G320" s="35">
        <f>IF(H320=I$194,0,IF(H320=$H$6,0,H320))</f>
        <v>9.0300925925925923E-2</v>
      </c>
      <c r="H320" s="35">
        <f t="shared" si="6"/>
        <v>9.0300925925925923E-2</v>
      </c>
      <c r="I320" s="404"/>
      <c r="J320" s="404"/>
      <c r="K320" s="19"/>
    </row>
    <row r="321" spans="1:11" x14ac:dyDescent="0.25">
      <c r="A321" s="38">
        <v>88</v>
      </c>
      <c r="B321" s="39" t="s">
        <v>817</v>
      </c>
      <c r="C321" s="39" t="s">
        <v>815</v>
      </c>
      <c r="D321" s="40">
        <v>7.0972222222222228E-2</v>
      </c>
      <c r="E321" s="398"/>
      <c r="F321" s="401"/>
      <c r="G321" s="35">
        <f>IF(H321=I$194,0,IF(H321=$H$6,0,H321))</f>
        <v>7.0972222222222228E-2</v>
      </c>
      <c r="H321" s="35">
        <f t="shared" si="6"/>
        <v>7.0972222222222228E-2</v>
      </c>
      <c r="I321" s="404"/>
      <c r="J321" s="404"/>
      <c r="K321" s="19"/>
    </row>
    <row r="322" spans="1:11" x14ac:dyDescent="0.25">
      <c r="A322" s="38">
        <v>89</v>
      </c>
      <c r="B322" s="39" t="s">
        <v>818</v>
      </c>
      <c r="C322" s="39" t="s">
        <v>815</v>
      </c>
      <c r="D322" s="40" t="s">
        <v>671</v>
      </c>
      <c r="E322" s="398"/>
      <c r="F322" s="401"/>
      <c r="G322" s="35">
        <f>IF(H322=I$194,0,IF(H322=$H$6,0,H322))</f>
        <v>0</v>
      </c>
      <c r="H322" s="35">
        <f t="shared" si="6"/>
        <v>0.16701388888888888</v>
      </c>
      <c r="I322" s="404"/>
      <c r="J322" s="404"/>
      <c r="K322" s="19"/>
    </row>
    <row r="323" spans="1:11" ht="13.8" thickBot="1" x14ac:dyDescent="0.3">
      <c r="A323" s="41">
        <v>90</v>
      </c>
      <c r="B323" s="42" t="s">
        <v>819</v>
      </c>
      <c r="C323" s="42" t="s">
        <v>815</v>
      </c>
      <c r="D323" s="43">
        <v>0.11098379629629629</v>
      </c>
      <c r="E323" s="399"/>
      <c r="F323" s="402"/>
      <c r="G323" s="35">
        <f>IF(H323=I$194,0,IF(H323=$H$6,0,H323))</f>
        <v>0.11098379629629629</v>
      </c>
      <c r="H323" s="35">
        <f t="shared" si="6"/>
        <v>0.11098379629629629</v>
      </c>
      <c r="I323" s="404"/>
      <c r="J323" s="404"/>
      <c r="K323" s="19"/>
    </row>
    <row r="324" spans="1:11" x14ac:dyDescent="0.25">
      <c r="A324" s="20">
        <v>91</v>
      </c>
      <c r="B324" s="21" t="s">
        <v>820</v>
      </c>
      <c r="C324" s="21" t="s">
        <v>674</v>
      </c>
      <c r="D324" s="36">
        <v>4.9965277777777782E-2</v>
      </c>
      <c r="E324" s="397">
        <v>0.1090162037037037</v>
      </c>
      <c r="F324" s="400">
        <v>19</v>
      </c>
      <c r="G324" s="35">
        <f>IF(H324=I$209,0,IF(H324=$H$6,0,H324))</f>
        <v>4.9965277777777782E-2</v>
      </c>
      <c r="H324" s="35">
        <f t="shared" si="6"/>
        <v>4.9965277777777782E-2</v>
      </c>
      <c r="I324" s="403">
        <f>MAX(H324:H328)</f>
        <v>0.16701388888888888</v>
      </c>
      <c r="J324" s="403">
        <f>SUM(H324:H328)-I324</f>
        <v>0.27603009259259259</v>
      </c>
      <c r="K324" s="19"/>
    </row>
    <row r="325" spans="1:11" x14ac:dyDescent="0.25">
      <c r="A325" s="38">
        <v>92</v>
      </c>
      <c r="B325" s="39" t="s">
        <v>821</v>
      </c>
      <c r="C325" s="39" t="s">
        <v>674</v>
      </c>
      <c r="D325" s="40" t="s">
        <v>671</v>
      </c>
      <c r="E325" s="398"/>
      <c r="F325" s="401"/>
      <c r="G325" s="35">
        <f>IF(H325=I$209,0,IF(H325=$H$6,0,H325))</f>
        <v>0</v>
      </c>
      <c r="H325" s="35">
        <f t="shared" si="6"/>
        <v>0.16701388888888888</v>
      </c>
      <c r="I325" s="404"/>
      <c r="J325" s="404"/>
      <c r="K325" s="19"/>
    </row>
    <row r="326" spans="1:11" x14ac:dyDescent="0.25">
      <c r="A326" s="38">
        <v>93</v>
      </c>
      <c r="B326" s="39" t="s">
        <v>822</v>
      </c>
      <c r="C326" s="39" t="s">
        <v>674</v>
      </c>
      <c r="D326" s="40">
        <v>3.1979166666666663E-2</v>
      </c>
      <c r="E326" s="398"/>
      <c r="F326" s="401"/>
      <c r="G326" s="35">
        <f>IF(H326=I$209,0,IF(H326=$H$6,0,H326))</f>
        <v>3.1979166666666663E-2</v>
      </c>
      <c r="H326" s="35">
        <f t="shared" si="6"/>
        <v>3.1979166666666663E-2</v>
      </c>
      <c r="I326" s="404"/>
      <c r="J326" s="404"/>
      <c r="K326" s="19"/>
    </row>
    <row r="327" spans="1:11" x14ac:dyDescent="0.25">
      <c r="A327" s="38">
        <v>94</v>
      </c>
      <c r="B327" s="39" t="s">
        <v>823</v>
      </c>
      <c r="C327" s="39" t="s">
        <v>674</v>
      </c>
      <c r="D327" s="40">
        <v>2.7071759259259257E-2</v>
      </c>
      <c r="E327" s="398"/>
      <c r="F327" s="401"/>
      <c r="G327" s="35">
        <f>IF(H327=I$209,0,IF(H327=$H$6,0,H327))</f>
        <v>2.7071759259259257E-2</v>
      </c>
      <c r="H327" s="35">
        <f t="shared" si="6"/>
        <v>2.7071759259259257E-2</v>
      </c>
      <c r="I327" s="404"/>
      <c r="J327" s="404"/>
      <c r="K327" s="19"/>
    </row>
    <row r="328" spans="1:11" ht="13.8" thickBot="1" x14ac:dyDescent="0.3">
      <c r="A328" s="41">
        <v>95</v>
      </c>
      <c r="B328" s="61" t="s">
        <v>824</v>
      </c>
      <c r="C328" s="42" t="s">
        <v>674</v>
      </c>
      <c r="D328" s="43" t="s">
        <v>671</v>
      </c>
      <c r="E328" s="399"/>
      <c r="F328" s="402"/>
      <c r="G328" s="35">
        <f>IF(H328=I$209,0,IF(H328=$H$6,0,H328))</f>
        <v>0</v>
      </c>
      <c r="H328" s="35">
        <f t="shared" si="6"/>
        <v>0.16701388888888888</v>
      </c>
      <c r="I328" s="404"/>
      <c r="J328" s="404"/>
      <c r="K328" s="19"/>
    </row>
    <row r="329" spans="1:11" x14ac:dyDescent="0.25">
      <c r="A329" s="46">
        <v>96</v>
      </c>
      <c r="B329" s="58" t="s">
        <v>825</v>
      </c>
      <c r="C329" s="58" t="s">
        <v>731</v>
      </c>
      <c r="D329" s="59">
        <v>8.0069444444444443E-2</v>
      </c>
      <c r="E329" s="398">
        <v>0.21646990740740743</v>
      </c>
      <c r="F329" s="401">
        <v>20</v>
      </c>
      <c r="G329" s="35">
        <f>IF(H329=I$119,0,IF(H329=$H$6,0,H329))</f>
        <v>8.0069444444444443E-2</v>
      </c>
      <c r="H329" s="35">
        <f>IF($D329="diskv",$H$6,IF($D329="",$H$6,$D329))</f>
        <v>8.0069444444444443E-2</v>
      </c>
      <c r="I329" s="403">
        <f>MAX(H329:H333)</f>
        <v>0.16701388888888888</v>
      </c>
      <c r="J329" s="403">
        <f>SUM(H329:H333)-I329</f>
        <v>0.38348379629629625</v>
      </c>
      <c r="K329" s="19"/>
    </row>
    <row r="330" spans="1:11" x14ac:dyDescent="0.25">
      <c r="A330" s="38">
        <v>97</v>
      </c>
      <c r="B330" s="39" t="s">
        <v>826</v>
      </c>
      <c r="C330" s="39" t="s">
        <v>731</v>
      </c>
      <c r="D330" s="40" t="s">
        <v>671</v>
      </c>
      <c r="E330" s="398"/>
      <c r="F330" s="401"/>
      <c r="G330" s="35">
        <f>IF(H330=I$119,0,IF(H330=$H$6,0,H330))</f>
        <v>0</v>
      </c>
      <c r="H330" s="35">
        <f t="shared" ref="H330:H338" si="7">IF($D330="diskv",$H$6,IF($D330="",$H$6,$D330))</f>
        <v>0.16701388888888888</v>
      </c>
      <c r="I330" s="404"/>
      <c r="J330" s="404"/>
      <c r="K330" s="19"/>
    </row>
    <row r="331" spans="1:11" x14ac:dyDescent="0.25">
      <c r="A331" s="38">
        <v>98</v>
      </c>
      <c r="B331" s="39" t="s">
        <v>164</v>
      </c>
      <c r="C331" s="39" t="s">
        <v>731</v>
      </c>
      <c r="D331" s="40">
        <v>5.4166666666666669E-2</v>
      </c>
      <c r="E331" s="398"/>
      <c r="F331" s="401"/>
      <c r="G331" s="35">
        <f>IF(H331=I$119,0,IF(H331=$H$6,0,H331))</f>
        <v>5.4166666666666669E-2</v>
      </c>
      <c r="H331" s="35">
        <f t="shared" si="7"/>
        <v>5.4166666666666669E-2</v>
      </c>
      <c r="I331" s="404"/>
      <c r="J331" s="404"/>
      <c r="K331" s="19"/>
    </row>
    <row r="332" spans="1:11" x14ac:dyDescent="0.25">
      <c r="A332" s="38">
        <v>99</v>
      </c>
      <c r="B332" s="39" t="s">
        <v>827</v>
      </c>
      <c r="C332" s="39" t="s">
        <v>731</v>
      </c>
      <c r="D332" s="40">
        <v>8.2233796296296305E-2</v>
      </c>
      <c r="E332" s="398"/>
      <c r="F332" s="401"/>
      <c r="G332" s="35">
        <f>IF(H332=I$119,0,IF(H332=$H$6,0,H332))</f>
        <v>8.2233796296296305E-2</v>
      </c>
      <c r="H332" s="35">
        <f t="shared" si="7"/>
        <v>8.2233796296296305E-2</v>
      </c>
      <c r="I332" s="404"/>
      <c r="J332" s="404"/>
      <c r="K332" s="19"/>
    </row>
    <row r="333" spans="1:11" ht="13.8" thickBot="1" x14ac:dyDescent="0.3">
      <c r="A333" s="41">
        <v>100</v>
      </c>
      <c r="B333" s="42"/>
      <c r="C333" s="39" t="s">
        <v>731</v>
      </c>
      <c r="D333" s="43"/>
      <c r="E333" s="399"/>
      <c r="F333" s="402"/>
      <c r="G333" s="35">
        <f>IF(H333=I$119,0,IF(H333=$H$6,0,H333))</f>
        <v>0</v>
      </c>
      <c r="H333" s="35">
        <f t="shared" si="7"/>
        <v>0.16701388888888888</v>
      </c>
      <c r="I333" s="404"/>
      <c r="J333" s="404"/>
      <c r="K333" s="19"/>
    </row>
    <row r="334" spans="1:11" x14ac:dyDescent="0.25">
      <c r="A334" s="20">
        <v>101</v>
      </c>
      <c r="B334" s="21" t="s">
        <v>828</v>
      </c>
      <c r="C334" s="21" t="s">
        <v>829</v>
      </c>
      <c r="D334" s="36" t="s">
        <v>671</v>
      </c>
      <c r="E334" s="397">
        <v>0.20686342592592591</v>
      </c>
      <c r="F334" s="400">
        <v>21</v>
      </c>
      <c r="G334" s="35">
        <f>IF(H334=I$219,0,IF(H334=$H$6,0,H334))</f>
        <v>0</v>
      </c>
      <c r="H334" s="35">
        <f t="shared" si="7"/>
        <v>0.16701388888888888</v>
      </c>
      <c r="I334" s="403">
        <f>MAX(H334:H338)</f>
        <v>0.16701388888888888</v>
      </c>
      <c r="J334" s="403">
        <f>SUM(H334:H338)-I334</f>
        <v>0.54089120370370369</v>
      </c>
      <c r="K334" s="19"/>
    </row>
    <row r="335" spans="1:11" x14ac:dyDescent="0.25">
      <c r="A335" s="38">
        <v>102</v>
      </c>
      <c r="B335" s="39" t="s">
        <v>830</v>
      </c>
      <c r="C335" s="39" t="s">
        <v>829</v>
      </c>
      <c r="D335" s="40" t="s">
        <v>671</v>
      </c>
      <c r="E335" s="398"/>
      <c r="F335" s="401"/>
      <c r="G335" s="35">
        <f>IF(H335=I$219,0,IF(H335=$H$6,0,H335))</f>
        <v>0</v>
      </c>
      <c r="H335" s="35">
        <f t="shared" si="7"/>
        <v>0.16701388888888888</v>
      </c>
      <c r="I335" s="404"/>
      <c r="J335" s="404"/>
      <c r="K335" s="19"/>
    </row>
    <row r="336" spans="1:11" x14ac:dyDescent="0.25">
      <c r="A336" s="38">
        <v>103</v>
      </c>
      <c r="B336" s="39" t="s">
        <v>831</v>
      </c>
      <c r="C336" s="39" t="s">
        <v>829</v>
      </c>
      <c r="D336" s="40">
        <v>0.10142361111111113</v>
      </c>
      <c r="E336" s="398"/>
      <c r="F336" s="401"/>
      <c r="G336" s="35">
        <f>IF(H336=I$219,0,IF(H336=$H$6,0,H336))</f>
        <v>0.10142361111111113</v>
      </c>
      <c r="H336" s="35">
        <f t="shared" si="7"/>
        <v>0.10142361111111113</v>
      </c>
      <c r="I336" s="404"/>
      <c r="J336" s="404"/>
      <c r="K336" s="19"/>
    </row>
    <row r="337" spans="1:11" x14ac:dyDescent="0.25">
      <c r="A337" s="47">
        <v>104</v>
      </c>
      <c r="B337" s="44" t="s">
        <v>832</v>
      </c>
      <c r="C337" s="44" t="s">
        <v>829</v>
      </c>
      <c r="D337" s="40" t="s">
        <v>671</v>
      </c>
      <c r="E337" s="398"/>
      <c r="F337" s="401"/>
      <c r="G337" s="35">
        <f>IF(H337=I$219,0,IF(H337=$H$6,0,H337))</f>
        <v>0</v>
      </c>
      <c r="H337" s="35">
        <f t="shared" si="7"/>
        <v>0.16701388888888888</v>
      </c>
      <c r="I337" s="404"/>
      <c r="J337" s="404"/>
    </row>
    <row r="338" spans="1:11" ht="13.8" thickBot="1" x14ac:dyDescent="0.3">
      <c r="A338" s="48">
        <v>105</v>
      </c>
      <c r="B338" s="45" t="s">
        <v>833</v>
      </c>
      <c r="C338" s="45" t="s">
        <v>829</v>
      </c>
      <c r="D338" s="43">
        <v>0.10543981481481483</v>
      </c>
      <c r="E338" s="399"/>
      <c r="F338" s="402"/>
      <c r="G338" s="35">
        <f>IF(H338=I$219,0,IF(H338=$H$6,0,H338))</f>
        <v>0.10543981481481483</v>
      </c>
      <c r="H338" s="35">
        <f t="shared" si="7"/>
        <v>0.10543981481481483</v>
      </c>
      <c r="I338" s="404"/>
      <c r="J338" s="404"/>
    </row>
    <row r="339" spans="1:11" x14ac:dyDescent="0.25">
      <c r="A339" s="49"/>
      <c r="B339" s="50"/>
      <c r="C339" s="50"/>
      <c r="D339" s="51"/>
      <c r="E339" s="52"/>
      <c r="F339" s="33"/>
      <c r="G339" s="33"/>
      <c r="H339" s="34"/>
      <c r="I339" s="35"/>
      <c r="J339" s="18"/>
      <c r="K339" s="19"/>
    </row>
    <row r="340" spans="1:11" x14ac:dyDescent="0.25">
      <c r="A340" s="49"/>
      <c r="B340" s="22" t="s">
        <v>233</v>
      </c>
      <c r="D340" s="22" t="s">
        <v>735</v>
      </c>
      <c r="E340" s="52"/>
      <c r="F340" s="33"/>
      <c r="G340" s="33"/>
      <c r="H340" s="34"/>
      <c r="I340" s="35"/>
      <c r="J340" s="18"/>
      <c r="K340" s="19"/>
    </row>
    <row r="341" spans="1:11" x14ac:dyDescent="0.25">
      <c r="A341" s="49"/>
      <c r="E341" s="52"/>
      <c r="F341" s="33"/>
      <c r="G341" s="33"/>
      <c r="H341" s="34"/>
      <c r="I341" s="35"/>
      <c r="J341" s="18"/>
      <c r="K341" s="19"/>
    </row>
    <row r="342" spans="1:11" x14ac:dyDescent="0.25">
      <c r="A342" s="49"/>
      <c r="B342" s="22" t="s">
        <v>236</v>
      </c>
      <c r="D342" s="22" t="s">
        <v>235</v>
      </c>
      <c r="E342" s="52"/>
      <c r="F342" s="33"/>
      <c r="G342" s="33"/>
      <c r="H342" s="34"/>
      <c r="I342" s="35"/>
      <c r="J342" s="18"/>
      <c r="K342" s="19"/>
    </row>
    <row r="343" spans="1:11" x14ac:dyDescent="0.25">
      <c r="A343" s="49"/>
      <c r="B343" s="50"/>
      <c r="C343" s="50"/>
      <c r="D343" s="51"/>
      <c r="E343" s="52"/>
      <c r="F343" s="33"/>
      <c r="G343" s="33"/>
      <c r="H343" s="34"/>
      <c r="I343" s="35"/>
      <c r="J343" s="18"/>
      <c r="K343" s="19"/>
    </row>
  </sheetData>
  <mergeCells count="256">
    <mergeCell ref="I334:I338"/>
    <mergeCell ref="J334:J338"/>
    <mergeCell ref="I324:I328"/>
    <mergeCell ref="J324:J328"/>
    <mergeCell ref="I329:I333"/>
    <mergeCell ref="J329:J333"/>
    <mergeCell ref="I314:I318"/>
    <mergeCell ref="J314:J318"/>
    <mergeCell ref="I319:I323"/>
    <mergeCell ref="J319:J323"/>
    <mergeCell ref="I304:I308"/>
    <mergeCell ref="J304:J308"/>
    <mergeCell ref="I309:I313"/>
    <mergeCell ref="J309:J313"/>
    <mergeCell ref="I294:I298"/>
    <mergeCell ref="J294:J298"/>
    <mergeCell ref="I299:I303"/>
    <mergeCell ref="J299:J303"/>
    <mergeCell ref="I284:I288"/>
    <mergeCell ref="J284:J288"/>
    <mergeCell ref="I289:I293"/>
    <mergeCell ref="J289:J293"/>
    <mergeCell ref="I274:I278"/>
    <mergeCell ref="J274:J278"/>
    <mergeCell ref="I279:I283"/>
    <mergeCell ref="J279:J283"/>
    <mergeCell ref="I264:I268"/>
    <mergeCell ref="J264:J268"/>
    <mergeCell ref="I269:I273"/>
    <mergeCell ref="J269:J273"/>
    <mergeCell ref="I254:I258"/>
    <mergeCell ref="J254:J258"/>
    <mergeCell ref="I259:I263"/>
    <mergeCell ref="J259:J263"/>
    <mergeCell ref="E334:E338"/>
    <mergeCell ref="F334:F338"/>
    <mergeCell ref="E304:E308"/>
    <mergeCell ref="F304:F308"/>
    <mergeCell ref="E309:E313"/>
    <mergeCell ref="F309:F313"/>
    <mergeCell ref="I234:I238"/>
    <mergeCell ref="J234:J238"/>
    <mergeCell ref="I239:I243"/>
    <mergeCell ref="J239:J243"/>
    <mergeCell ref="I244:I248"/>
    <mergeCell ref="J244:J248"/>
    <mergeCell ref="I249:I253"/>
    <mergeCell ref="J249:J253"/>
    <mergeCell ref="E324:E328"/>
    <mergeCell ref="F324:F328"/>
    <mergeCell ref="E329:E333"/>
    <mergeCell ref="F329:F333"/>
    <mergeCell ref="E314:E318"/>
    <mergeCell ref="F314:F318"/>
    <mergeCell ref="E319:E323"/>
    <mergeCell ref="F319:F323"/>
    <mergeCell ref="E294:E298"/>
    <mergeCell ref="F294:F298"/>
    <mergeCell ref="E299:E303"/>
    <mergeCell ref="F299:F303"/>
    <mergeCell ref="E284:E288"/>
    <mergeCell ref="F284:F288"/>
    <mergeCell ref="E289:E293"/>
    <mergeCell ref="F289:F293"/>
    <mergeCell ref="E274:E278"/>
    <mergeCell ref="F274:F278"/>
    <mergeCell ref="E279:E283"/>
    <mergeCell ref="F279:F283"/>
    <mergeCell ref="E264:E268"/>
    <mergeCell ref="F264:F268"/>
    <mergeCell ref="E269:E273"/>
    <mergeCell ref="F269:F273"/>
    <mergeCell ref="E254:E258"/>
    <mergeCell ref="F254:F258"/>
    <mergeCell ref="E259:E263"/>
    <mergeCell ref="F259:F263"/>
    <mergeCell ref="E244:E248"/>
    <mergeCell ref="F244:F248"/>
    <mergeCell ref="E249:E253"/>
    <mergeCell ref="F249:F253"/>
    <mergeCell ref="E234:E238"/>
    <mergeCell ref="F234:F238"/>
    <mergeCell ref="E239:E243"/>
    <mergeCell ref="F239:F243"/>
    <mergeCell ref="E224:E228"/>
    <mergeCell ref="F224:F228"/>
    <mergeCell ref="I224:I228"/>
    <mergeCell ref="J224:J228"/>
    <mergeCell ref="E219:E223"/>
    <mergeCell ref="F219:F223"/>
    <mergeCell ref="I219:I223"/>
    <mergeCell ref="J219:J223"/>
    <mergeCell ref="E214:E218"/>
    <mergeCell ref="F214:F218"/>
    <mergeCell ref="I214:I218"/>
    <mergeCell ref="J214:J218"/>
    <mergeCell ref="E209:E213"/>
    <mergeCell ref="F209:F213"/>
    <mergeCell ref="I209:I213"/>
    <mergeCell ref="J209:J213"/>
    <mergeCell ref="E204:E208"/>
    <mergeCell ref="F204:F208"/>
    <mergeCell ref="I204:I208"/>
    <mergeCell ref="J204:J208"/>
    <mergeCell ref="E199:E203"/>
    <mergeCell ref="F199:F203"/>
    <mergeCell ref="I199:I203"/>
    <mergeCell ref="J199:J203"/>
    <mergeCell ref="E194:E198"/>
    <mergeCell ref="F194:F198"/>
    <mergeCell ref="I194:I198"/>
    <mergeCell ref="J194:J198"/>
    <mergeCell ref="E189:E193"/>
    <mergeCell ref="F189:F193"/>
    <mergeCell ref="I189:I193"/>
    <mergeCell ref="J189:J193"/>
    <mergeCell ref="E184:E188"/>
    <mergeCell ref="F184:F188"/>
    <mergeCell ref="I184:I188"/>
    <mergeCell ref="J184:J188"/>
    <mergeCell ref="E179:E183"/>
    <mergeCell ref="F179:F183"/>
    <mergeCell ref="I179:I183"/>
    <mergeCell ref="J179:J183"/>
    <mergeCell ref="E174:E178"/>
    <mergeCell ref="F174:F178"/>
    <mergeCell ref="I174:I178"/>
    <mergeCell ref="J174:J178"/>
    <mergeCell ref="E169:E173"/>
    <mergeCell ref="F169:F173"/>
    <mergeCell ref="I169:I173"/>
    <mergeCell ref="J169:J173"/>
    <mergeCell ref="E164:E168"/>
    <mergeCell ref="F164:F168"/>
    <mergeCell ref="I164:I168"/>
    <mergeCell ref="J164:J168"/>
    <mergeCell ref="E159:E163"/>
    <mergeCell ref="F159:F163"/>
    <mergeCell ref="I159:I163"/>
    <mergeCell ref="J159:J163"/>
    <mergeCell ref="E154:E158"/>
    <mergeCell ref="F154:F158"/>
    <mergeCell ref="I154:I158"/>
    <mergeCell ref="J154:J158"/>
    <mergeCell ref="E149:E153"/>
    <mergeCell ref="F149:F153"/>
    <mergeCell ref="I149:I153"/>
    <mergeCell ref="J149:J153"/>
    <mergeCell ref="E144:E148"/>
    <mergeCell ref="F144:F148"/>
    <mergeCell ref="I144:I148"/>
    <mergeCell ref="J144:J148"/>
    <mergeCell ref="E139:E143"/>
    <mergeCell ref="F139:F143"/>
    <mergeCell ref="I139:I143"/>
    <mergeCell ref="J139:J143"/>
    <mergeCell ref="E134:E138"/>
    <mergeCell ref="F134:F138"/>
    <mergeCell ref="I134:I138"/>
    <mergeCell ref="J134:J138"/>
    <mergeCell ref="E129:E133"/>
    <mergeCell ref="F129:F133"/>
    <mergeCell ref="I129:I133"/>
    <mergeCell ref="J129:J133"/>
    <mergeCell ref="E124:E128"/>
    <mergeCell ref="F124:F128"/>
    <mergeCell ref="I124:I128"/>
    <mergeCell ref="J124:J128"/>
    <mergeCell ref="E119:E123"/>
    <mergeCell ref="F119:F123"/>
    <mergeCell ref="I119:I123"/>
    <mergeCell ref="J119:J123"/>
    <mergeCell ref="E107:E111"/>
    <mergeCell ref="F107:F111"/>
    <mergeCell ref="I107:I111"/>
    <mergeCell ref="J107:J111"/>
    <mergeCell ref="E102:E106"/>
    <mergeCell ref="F102:F106"/>
    <mergeCell ref="I102:I106"/>
    <mergeCell ref="J102:J106"/>
    <mergeCell ref="E97:E101"/>
    <mergeCell ref="F97:F101"/>
    <mergeCell ref="I97:I101"/>
    <mergeCell ref="J97:J101"/>
    <mergeCell ref="E92:E96"/>
    <mergeCell ref="F92:F96"/>
    <mergeCell ref="I92:I96"/>
    <mergeCell ref="J92:J96"/>
    <mergeCell ref="E87:E91"/>
    <mergeCell ref="F87:F91"/>
    <mergeCell ref="I87:I91"/>
    <mergeCell ref="J87:J91"/>
    <mergeCell ref="E82:E86"/>
    <mergeCell ref="F82:F86"/>
    <mergeCell ref="I82:I86"/>
    <mergeCell ref="J82:J86"/>
    <mergeCell ref="E77:E81"/>
    <mergeCell ref="F77:F81"/>
    <mergeCell ref="I77:I81"/>
    <mergeCell ref="J77:J81"/>
    <mergeCell ref="E72:E76"/>
    <mergeCell ref="F72:F76"/>
    <mergeCell ref="I72:I76"/>
    <mergeCell ref="J72:J76"/>
    <mergeCell ref="E67:E71"/>
    <mergeCell ref="F67:F71"/>
    <mergeCell ref="I67:I71"/>
    <mergeCell ref="J67:J71"/>
    <mergeCell ref="E62:E66"/>
    <mergeCell ref="F62:F66"/>
    <mergeCell ref="I62:I66"/>
    <mergeCell ref="J62:J66"/>
    <mergeCell ref="E57:E61"/>
    <mergeCell ref="F57:F61"/>
    <mergeCell ref="I57:I61"/>
    <mergeCell ref="J57:J61"/>
    <mergeCell ref="E52:E56"/>
    <mergeCell ref="F52:F56"/>
    <mergeCell ref="I52:I56"/>
    <mergeCell ref="J52:J56"/>
    <mergeCell ref="E47:E51"/>
    <mergeCell ref="F47:F51"/>
    <mergeCell ref="I47:I51"/>
    <mergeCell ref="J47:J51"/>
    <mergeCell ref="E27:E31"/>
    <mergeCell ref="F27:F31"/>
    <mergeCell ref="I27:I31"/>
    <mergeCell ref="J27:J31"/>
    <mergeCell ref="E22:E26"/>
    <mergeCell ref="F22:F26"/>
    <mergeCell ref="I22:I26"/>
    <mergeCell ref="J22:J26"/>
    <mergeCell ref="E42:E46"/>
    <mergeCell ref="F42:F46"/>
    <mergeCell ref="I42:I46"/>
    <mergeCell ref="J42:J46"/>
    <mergeCell ref="E37:E41"/>
    <mergeCell ref="F37:F41"/>
    <mergeCell ref="I37:I41"/>
    <mergeCell ref="J37:J41"/>
    <mergeCell ref="E32:E36"/>
    <mergeCell ref="F32:F36"/>
    <mergeCell ref="I32:I36"/>
    <mergeCell ref="J32:J36"/>
    <mergeCell ref="E7:E11"/>
    <mergeCell ref="F7:F11"/>
    <mergeCell ref="I7:I11"/>
    <mergeCell ref="J7:J11"/>
    <mergeCell ref="E17:E21"/>
    <mergeCell ref="F17:F21"/>
    <mergeCell ref="I17:I21"/>
    <mergeCell ref="J17:J21"/>
    <mergeCell ref="E12:E16"/>
    <mergeCell ref="F12:F16"/>
    <mergeCell ref="I12:I16"/>
    <mergeCell ref="J12:J16"/>
  </mergeCells>
  <phoneticPr fontId="9" type="noConversion"/>
  <pageMargins left="0.74803149606299213" right="0.35433070866141736" top="0.39370078740157483" bottom="0.39370078740157483" header="0.51181102362204722" footer="0.51181102362204722"/>
  <pageSetup scale="88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8"/>
  <sheetViews>
    <sheetView workbookViewId="0">
      <selection activeCell="A30" sqref="A30:A34"/>
    </sheetView>
  </sheetViews>
  <sheetFormatPr defaultColWidth="9.109375" defaultRowHeight="13.2" x14ac:dyDescent="0.25"/>
  <cols>
    <col min="1" max="1" width="31.6640625" style="95" customWidth="1"/>
    <col min="2" max="2" width="24.33203125" style="108" customWidth="1"/>
    <col min="3" max="3" width="5.88671875" style="95" bestFit="1" customWidth="1"/>
    <col min="4" max="4" width="13" style="107" customWidth="1"/>
    <col min="5" max="5" width="12.5546875" style="107" customWidth="1"/>
    <col min="6" max="7" width="10.33203125" style="95" customWidth="1"/>
    <col min="8" max="8" width="8.33203125" style="95" bestFit="1" customWidth="1"/>
    <col min="9" max="9" width="9.88671875" style="95" bestFit="1" customWidth="1"/>
    <col min="10" max="10" width="3.6640625" style="108" bestFit="1" customWidth="1"/>
    <col min="11" max="16384" width="9.109375" style="104"/>
  </cols>
  <sheetData>
    <row r="1" spans="1:10" ht="17.399999999999999" x14ac:dyDescent="0.3">
      <c r="B1" s="105" t="s">
        <v>1074</v>
      </c>
    </row>
    <row r="2" spans="1:10" ht="17.399999999999999" x14ac:dyDescent="0.3">
      <c r="B2" s="105" t="s">
        <v>1075</v>
      </c>
    </row>
    <row r="3" spans="1:10" x14ac:dyDescent="0.25">
      <c r="A3" s="79"/>
      <c r="B3" s="79"/>
    </row>
    <row r="4" spans="1:10" ht="17.399999999999999" x14ac:dyDescent="0.3">
      <c r="A4" s="131" t="s">
        <v>1076</v>
      </c>
    </row>
    <row r="5" spans="1:10" ht="17.399999999999999" x14ac:dyDescent="0.3">
      <c r="A5" s="132" t="s">
        <v>1077</v>
      </c>
    </row>
    <row r="6" spans="1:10" x14ac:dyDescent="0.25">
      <c r="A6" s="108"/>
    </row>
    <row r="7" spans="1:10" ht="15.6" x14ac:dyDescent="0.3">
      <c r="A7" s="109" t="s">
        <v>231</v>
      </c>
    </row>
    <row r="8" spans="1:10" ht="15.6" x14ac:dyDescent="0.3">
      <c r="A8" s="109" t="s">
        <v>1078</v>
      </c>
    </row>
    <row r="9" spans="1:10" s="77" customFormat="1" ht="52.8" x14ac:dyDescent="0.25">
      <c r="A9" s="110" t="s">
        <v>636</v>
      </c>
      <c r="B9" s="111" t="s">
        <v>1079</v>
      </c>
      <c r="C9" s="112" t="s">
        <v>1080</v>
      </c>
      <c r="D9" s="113" t="s">
        <v>204</v>
      </c>
      <c r="E9" s="114" t="s">
        <v>637</v>
      </c>
      <c r="F9" s="110" t="s">
        <v>206</v>
      </c>
      <c r="G9" s="99"/>
      <c r="H9" s="99"/>
      <c r="I9" s="99"/>
      <c r="J9" s="115"/>
    </row>
    <row r="10" spans="1:10" s="77" customFormat="1" ht="15" customHeight="1" x14ac:dyDescent="0.25">
      <c r="A10" s="408" t="s">
        <v>1081</v>
      </c>
      <c r="B10" s="85" t="s">
        <v>14</v>
      </c>
      <c r="C10" s="86">
        <v>1993</v>
      </c>
      <c r="D10" s="116">
        <v>2.7141203703703706E-2</v>
      </c>
      <c r="E10" s="117"/>
      <c r="F10" s="118"/>
      <c r="G10" s="99"/>
      <c r="H10" s="99"/>
      <c r="I10" s="99"/>
      <c r="J10" s="115"/>
    </row>
    <row r="11" spans="1:10" s="77" customFormat="1" x14ac:dyDescent="0.25">
      <c r="A11" s="409"/>
      <c r="B11" s="85" t="s">
        <v>16</v>
      </c>
      <c r="C11" s="86">
        <v>1992</v>
      </c>
      <c r="D11" s="116">
        <v>2.6921296296296294E-2</v>
      </c>
      <c r="E11" s="117"/>
      <c r="F11" s="118"/>
      <c r="G11" s="99"/>
      <c r="H11" s="99"/>
      <c r="I11" s="99"/>
      <c r="J11" s="115"/>
    </row>
    <row r="12" spans="1:10" s="77" customFormat="1" x14ac:dyDescent="0.25">
      <c r="A12" s="409"/>
      <c r="B12" s="85" t="s">
        <v>641</v>
      </c>
      <c r="C12" s="86">
        <v>1990</v>
      </c>
      <c r="D12" s="116">
        <v>2.207175925925926E-2</v>
      </c>
      <c r="E12" s="117">
        <f>SUM(D10:D14)-MAX(D10:D14)</f>
        <v>8.5358796296296294E-2</v>
      </c>
      <c r="F12" s="118" t="s">
        <v>1082</v>
      </c>
      <c r="G12" s="99"/>
      <c r="H12" s="99"/>
      <c r="I12" s="99"/>
      <c r="J12" s="115"/>
    </row>
    <row r="13" spans="1:10" s="77" customFormat="1" x14ac:dyDescent="0.25">
      <c r="A13" s="409"/>
      <c r="B13" s="85" t="s">
        <v>640</v>
      </c>
      <c r="C13" s="86">
        <v>1991</v>
      </c>
      <c r="D13" s="116">
        <v>1.90625E-2</v>
      </c>
      <c r="E13" s="117"/>
      <c r="F13" s="118"/>
      <c r="G13" s="99"/>
      <c r="H13" s="99"/>
      <c r="I13" s="99"/>
      <c r="J13" s="115"/>
    </row>
    <row r="14" spans="1:10" s="77" customFormat="1" x14ac:dyDescent="0.25">
      <c r="A14" s="410"/>
      <c r="B14" s="85" t="s">
        <v>1083</v>
      </c>
      <c r="C14" s="86">
        <v>1989</v>
      </c>
      <c r="D14" s="116">
        <v>1.7303240740740741E-2</v>
      </c>
      <c r="E14" s="119"/>
      <c r="F14" s="120"/>
      <c r="G14" s="99"/>
      <c r="H14" s="99"/>
      <c r="I14" s="99"/>
      <c r="J14" s="115"/>
    </row>
    <row r="15" spans="1:10" s="77" customFormat="1" x14ac:dyDescent="0.25">
      <c r="A15" s="408" t="s">
        <v>1002</v>
      </c>
      <c r="B15" s="85" t="s">
        <v>642</v>
      </c>
      <c r="C15" s="86">
        <v>1990</v>
      </c>
      <c r="D15" s="116">
        <v>2.1053240740740744E-2</v>
      </c>
      <c r="E15" s="117"/>
      <c r="F15" s="118"/>
      <c r="G15" s="99"/>
      <c r="H15" s="99"/>
      <c r="I15" s="99"/>
      <c r="J15" s="115"/>
    </row>
    <row r="16" spans="1:10" s="77" customFormat="1" x14ac:dyDescent="0.25">
      <c r="A16" s="409"/>
      <c r="B16" s="85" t="s">
        <v>644</v>
      </c>
      <c r="C16" s="86">
        <v>1990</v>
      </c>
      <c r="D16" s="116">
        <v>2.119212962962963E-2</v>
      </c>
      <c r="E16" s="117"/>
      <c r="F16" s="118"/>
      <c r="G16" s="99"/>
      <c r="H16" s="99"/>
      <c r="I16" s="99"/>
      <c r="J16" s="115"/>
    </row>
    <row r="17" spans="1:10" s="77" customFormat="1" x14ac:dyDescent="0.25">
      <c r="A17" s="409"/>
      <c r="B17" s="85" t="s">
        <v>1084</v>
      </c>
      <c r="C17" s="86">
        <v>1989</v>
      </c>
      <c r="D17" s="116">
        <v>2.2187499999999999E-2</v>
      </c>
      <c r="E17" s="117">
        <f>SUM(D15:D19)-MAX(D15:D19)</f>
        <v>9.751157407407407E-2</v>
      </c>
      <c r="F17" s="118" t="s">
        <v>1085</v>
      </c>
      <c r="G17" s="99"/>
      <c r="H17" s="99"/>
      <c r="I17" s="99"/>
      <c r="J17" s="115"/>
    </row>
    <row r="18" spans="1:10" s="77" customFormat="1" x14ac:dyDescent="0.25">
      <c r="A18" s="409"/>
      <c r="B18" s="85" t="s">
        <v>1086</v>
      </c>
      <c r="C18" s="86">
        <v>1989</v>
      </c>
      <c r="D18" s="116">
        <v>4.3298611111111107E-2</v>
      </c>
      <c r="E18" s="117"/>
      <c r="F18" s="118"/>
      <c r="G18" s="99"/>
      <c r="H18" s="99"/>
      <c r="I18" s="99"/>
      <c r="J18" s="115"/>
    </row>
    <row r="19" spans="1:10" s="77" customFormat="1" x14ac:dyDescent="0.25">
      <c r="A19" s="410"/>
      <c r="B19" s="85" t="s">
        <v>1087</v>
      </c>
      <c r="C19" s="86">
        <v>1994</v>
      </c>
      <c r="D19" s="116">
        <v>3.30787037037037E-2</v>
      </c>
      <c r="E19" s="119"/>
      <c r="F19" s="120"/>
      <c r="G19" s="99"/>
      <c r="H19" s="99"/>
      <c r="I19" s="99"/>
      <c r="J19" s="115"/>
    </row>
    <row r="20" spans="1:10" s="77" customFormat="1" x14ac:dyDescent="0.25">
      <c r="A20" s="408" t="s">
        <v>1088</v>
      </c>
      <c r="B20" s="85" t="s">
        <v>653</v>
      </c>
      <c r="C20" s="86">
        <v>1990</v>
      </c>
      <c r="D20" s="116">
        <v>3.4375000000000003E-2</v>
      </c>
      <c r="E20" s="117"/>
      <c r="F20" s="118"/>
      <c r="G20" s="99"/>
      <c r="H20" s="99"/>
      <c r="I20" s="99"/>
      <c r="J20" s="115"/>
    </row>
    <row r="21" spans="1:10" s="77" customFormat="1" x14ac:dyDescent="0.25">
      <c r="A21" s="409"/>
      <c r="B21" s="85" t="s">
        <v>655</v>
      </c>
      <c r="C21" s="86">
        <v>1990</v>
      </c>
      <c r="D21" s="116">
        <v>2.2280092592592591E-2</v>
      </c>
      <c r="E21" s="117"/>
      <c r="F21" s="118"/>
      <c r="G21" s="99"/>
      <c r="H21" s="99"/>
      <c r="I21" s="99"/>
      <c r="J21" s="115"/>
    </row>
    <row r="22" spans="1:10" s="77" customFormat="1" x14ac:dyDescent="0.25">
      <c r="A22" s="409"/>
      <c r="B22" s="85" t="s">
        <v>656</v>
      </c>
      <c r="C22" s="86">
        <v>1991</v>
      </c>
      <c r="D22" s="116">
        <v>2.2858796296296294E-2</v>
      </c>
      <c r="E22" s="117">
        <f>SUM(D20:D24)-MAX(D20:D24)</f>
        <v>9.812499999999999E-2</v>
      </c>
      <c r="F22" s="118" t="s">
        <v>1089</v>
      </c>
      <c r="G22" s="99"/>
      <c r="H22" s="99"/>
      <c r="I22" s="99"/>
      <c r="J22" s="115"/>
    </row>
    <row r="23" spans="1:10" s="77" customFormat="1" x14ac:dyDescent="0.25">
      <c r="A23" s="409"/>
      <c r="B23" s="85" t="s">
        <v>657</v>
      </c>
      <c r="C23" s="86">
        <v>1990</v>
      </c>
      <c r="D23" s="116">
        <v>4.9606481481481481E-2</v>
      </c>
      <c r="E23" s="117"/>
      <c r="F23" s="118"/>
      <c r="G23" s="99"/>
      <c r="H23" s="99"/>
      <c r="I23" s="99"/>
      <c r="J23" s="115"/>
    </row>
    <row r="24" spans="1:10" s="77" customFormat="1" x14ac:dyDescent="0.25">
      <c r="A24" s="410"/>
      <c r="B24" s="85" t="s">
        <v>1090</v>
      </c>
      <c r="C24" s="86">
        <v>1990</v>
      </c>
      <c r="D24" s="116">
        <v>1.861111111111111E-2</v>
      </c>
      <c r="E24" s="119"/>
      <c r="F24" s="120"/>
      <c r="G24" s="99"/>
      <c r="H24" s="99"/>
      <c r="I24" s="99"/>
      <c r="J24" s="115"/>
    </row>
    <row r="25" spans="1:10" s="77" customFormat="1" x14ac:dyDescent="0.25">
      <c r="A25" s="408" t="s">
        <v>674</v>
      </c>
      <c r="B25" s="85" t="s">
        <v>1091</v>
      </c>
      <c r="C25" s="86">
        <v>1993</v>
      </c>
      <c r="D25" s="116">
        <v>2.9155092592592594E-2</v>
      </c>
      <c r="E25" s="117"/>
      <c r="F25" s="118"/>
      <c r="G25" s="99"/>
      <c r="H25" s="99"/>
      <c r="I25" s="99"/>
      <c r="J25" s="115"/>
    </row>
    <row r="26" spans="1:10" s="77" customFormat="1" x14ac:dyDescent="0.25">
      <c r="A26" s="409"/>
      <c r="B26" s="85" t="s">
        <v>1092</v>
      </c>
      <c r="C26" s="86">
        <v>1993</v>
      </c>
      <c r="D26" s="116">
        <v>8.8587962962962966E-2</v>
      </c>
      <c r="E26" s="117"/>
      <c r="F26" s="118"/>
      <c r="G26" s="99"/>
      <c r="H26" s="99"/>
      <c r="I26" s="99"/>
      <c r="J26" s="115"/>
    </row>
    <row r="27" spans="1:10" s="77" customFormat="1" x14ac:dyDescent="0.25">
      <c r="A27" s="409"/>
      <c r="B27" s="85" t="s">
        <v>1093</v>
      </c>
      <c r="C27" s="86">
        <v>1991</v>
      </c>
      <c r="D27" s="116">
        <v>2.2824074074074076E-2</v>
      </c>
      <c r="E27" s="117">
        <f>SUM(D25:D29)-MAX(D25:D29)</f>
        <v>0.10148148148148149</v>
      </c>
      <c r="F27" s="118">
        <v>4</v>
      </c>
      <c r="G27" s="99"/>
      <c r="H27" s="99"/>
      <c r="I27" s="99"/>
      <c r="J27" s="115"/>
    </row>
    <row r="28" spans="1:10" s="77" customFormat="1" x14ac:dyDescent="0.25">
      <c r="A28" s="409"/>
      <c r="B28" s="85" t="s">
        <v>676</v>
      </c>
      <c r="C28" s="86">
        <v>1991</v>
      </c>
      <c r="D28" s="116">
        <v>2.6435185185185187E-2</v>
      </c>
      <c r="E28" s="117"/>
      <c r="F28" s="118"/>
      <c r="G28" s="99"/>
      <c r="H28" s="99"/>
      <c r="I28" s="99"/>
      <c r="J28" s="115"/>
    </row>
    <row r="29" spans="1:10" s="77" customFormat="1" x14ac:dyDescent="0.25">
      <c r="A29" s="410"/>
      <c r="B29" s="85" t="s">
        <v>677</v>
      </c>
      <c r="C29" s="86">
        <v>1990</v>
      </c>
      <c r="D29" s="116">
        <v>2.3067129629629632E-2</v>
      </c>
      <c r="E29" s="119"/>
      <c r="F29" s="120"/>
      <c r="G29" s="99"/>
      <c r="H29" s="99"/>
      <c r="I29" s="99"/>
      <c r="J29" s="115"/>
    </row>
    <row r="30" spans="1:10" s="77" customFormat="1" x14ac:dyDescent="0.25">
      <c r="A30" s="408" t="s">
        <v>1094</v>
      </c>
      <c r="B30" s="85" t="s">
        <v>682</v>
      </c>
      <c r="C30" s="86">
        <v>1990</v>
      </c>
      <c r="D30" s="116">
        <v>2.5208333333333333E-2</v>
      </c>
      <c r="E30" s="117"/>
      <c r="F30" s="118"/>
      <c r="G30" s="99"/>
      <c r="H30" s="99"/>
      <c r="I30" s="99"/>
      <c r="J30" s="115"/>
    </row>
    <row r="31" spans="1:10" s="77" customFormat="1" x14ac:dyDescent="0.25">
      <c r="A31" s="409"/>
      <c r="B31" s="85" t="s">
        <v>998</v>
      </c>
      <c r="C31" s="86">
        <v>1992</v>
      </c>
      <c r="D31" s="116">
        <v>2.5347222222222219E-2</v>
      </c>
      <c r="E31" s="117"/>
      <c r="F31" s="118"/>
      <c r="G31" s="99"/>
      <c r="H31" s="99"/>
      <c r="I31" s="99"/>
      <c r="J31" s="115"/>
    </row>
    <row r="32" spans="1:10" s="77" customFormat="1" x14ac:dyDescent="0.25">
      <c r="A32" s="409"/>
      <c r="B32" s="85" t="s">
        <v>862</v>
      </c>
      <c r="C32" s="86">
        <v>1991</v>
      </c>
      <c r="D32" s="116">
        <v>2.991898148148148E-2</v>
      </c>
      <c r="E32" s="117">
        <f>SUM(D30:D34)-MAX(D30:D34)</f>
        <v>0.10283564814814813</v>
      </c>
      <c r="F32" s="118">
        <v>5</v>
      </c>
      <c r="G32" s="99"/>
      <c r="H32" s="99"/>
      <c r="I32" s="99"/>
      <c r="J32" s="115"/>
    </row>
    <row r="33" spans="1:10" s="77" customFormat="1" x14ac:dyDescent="0.25">
      <c r="A33" s="409"/>
      <c r="B33" s="85" t="s">
        <v>1095</v>
      </c>
      <c r="C33" s="86">
        <v>1991</v>
      </c>
      <c r="D33" s="116">
        <v>2.8252314814814813E-2</v>
      </c>
      <c r="E33" s="117"/>
      <c r="F33" s="118"/>
      <c r="G33" s="99"/>
      <c r="H33" s="99"/>
      <c r="I33" s="99"/>
      <c r="J33" s="115"/>
    </row>
    <row r="34" spans="1:10" s="77" customFormat="1" x14ac:dyDescent="0.25">
      <c r="A34" s="410"/>
      <c r="B34" s="85" t="s">
        <v>1096</v>
      </c>
      <c r="C34" s="86">
        <v>1991</v>
      </c>
      <c r="D34" s="116">
        <v>2.4027777777777776E-2</v>
      </c>
      <c r="E34" s="119"/>
      <c r="F34" s="120"/>
      <c r="G34" s="99"/>
      <c r="H34" s="99"/>
      <c r="I34" s="99"/>
      <c r="J34" s="115"/>
    </row>
    <row r="35" spans="1:10" s="77" customFormat="1" x14ac:dyDescent="0.25">
      <c r="A35" s="408" t="s">
        <v>209</v>
      </c>
      <c r="B35" s="85" t="s">
        <v>5</v>
      </c>
      <c r="C35" s="86">
        <v>1992</v>
      </c>
      <c r="D35" s="116">
        <v>2.6979166666666669E-2</v>
      </c>
      <c r="E35" s="117"/>
      <c r="F35" s="118"/>
      <c r="G35" s="99"/>
      <c r="H35" s="99"/>
      <c r="I35" s="99"/>
      <c r="J35" s="115"/>
    </row>
    <row r="36" spans="1:10" s="77" customFormat="1" x14ac:dyDescent="0.25">
      <c r="A36" s="409"/>
      <c r="B36" s="85" t="s">
        <v>11</v>
      </c>
      <c r="C36" s="86">
        <v>1992</v>
      </c>
      <c r="D36" s="116">
        <v>2.7754629629629629E-2</v>
      </c>
      <c r="E36" s="117"/>
      <c r="F36" s="118"/>
      <c r="G36" s="99"/>
      <c r="H36" s="99"/>
      <c r="I36" s="99"/>
      <c r="J36" s="115"/>
    </row>
    <row r="37" spans="1:10" s="77" customFormat="1" x14ac:dyDescent="0.25">
      <c r="A37" s="409"/>
      <c r="B37" s="85" t="s">
        <v>13</v>
      </c>
      <c r="C37" s="86">
        <v>1993</v>
      </c>
      <c r="D37" s="116">
        <v>2.7905092592592592E-2</v>
      </c>
      <c r="E37" s="117">
        <f>SUM(D35:D39)-MAX(D35:D39)</f>
        <v>0.10359953703703702</v>
      </c>
      <c r="F37" s="118">
        <v>6</v>
      </c>
      <c r="G37" s="99"/>
      <c r="H37" s="99"/>
      <c r="I37" s="99"/>
      <c r="J37" s="115"/>
    </row>
    <row r="38" spans="1:10" s="77" customFormat="1" x14ac:dyDescent="0.25">
      <c r="A38" s="409"/>
      <c r="B38" s="85" t="s">
        <v>9</v>
      </c>
      <c r="C38" s="86">
        <v>1992</v>
      </c>
      <c r="D38" s="116">
        <v>2.165509259259259E-2</v>
      </c>
      <c r="E38" s="117"/>
      <c r="F38" s="118"/>
      <c r="G38" s="99"/>
      <c r="H38" s="99"/>
      <c r="I38" s="99"/>
      <c r="J38" s="115"/>
    </row>
    <row r="39" spans="1:10" s="77" customFormat="1" x14ac:dyDescent="0.25">
      <c r="A39" s="410"/>
      <c r="B39" s="85" t="s">
        <v>7</v>
      </c>
      <c r="C39" s="86">
        <v>1993</v>
      </c>
      <c r="D39" s="116">
        <v>2.7210648148148147E-2</v>
      </c>
      <c r="E39" s="119"/>
      <c r="F39" s="120"/>
      <c r="G39" s="99"/>
      <c r="H39" s="99"/>
      <c r="I39" s="99"/>
      <c r="J39" s="115"/>
    </row>
    <row r="40" spans="1:10" s="77" customFormat="1" x14ac:dyDescent="0.25">
      <c r="A40" s="408" t="s">
        <v>1061</v>
      </c>
      <c r="B40" s="85" t="s">
        <v>1097</v>
      </c>
      <c r="C40" s="86">
        <v>1989</v>
      </c>
      <c r="D40" s="116">
        <v>3.0775462962962966E-2</v>
      </c>
      <c r="E40" s="117"/>
      <c r="F40" s="118"/>
      <c r="G40" s="99"/>
      <c r="H40" s="99"/>
      <c r="I40" s="99"/>
      <c r="J40" s="115"/>
    </row>
    <row r="41" spans="1:10" s="77" customFormat="1" x14ac:dyDescent="0.25">
      <c r="A41" s="409"/>
      <c r="B41" s="85" t="s">
        <v>40</v>
      </c>
      <c r="C41" s="86">
        <v>1992</v>
      </c>
      <c r="D41" s="116">
        <v>2.7442129629629632E-2</v>
      </c>
      <c r="E41" s="117"/>
      <c r="F41" s="118"/>
      <c r="G41" s="99"/>
      <c r="H41" s="99"/>
      <c r="I41" s="99"/>
      <c r="J41" s="115"/>
    </row>
    <row r="42" spans="1:10" s="77" customFormat="1" x14ac:dyDescent="0.25">
      <c r="A42" s="409"/>
      <c r="B42" s="85" t="s">
        <v>42</v>
      </c>
      <c r="C42" s="86">
        <v>1992</v>
      </c>
      <c r="D42" s="116">
        <v>2.7511574074074074E-2</v>
      </c>
      <c r="E42" s="117">
        <f>SUM(D40:D44)</f>
        <v>0.11319444444444444</v>
      </c>
      <c r="F42" s="118">
        <v>7</v>
      </c>
      <c r="G42" s="99"/>
      <c r="H42" s="99"/>
      <c r="I42" s="99"/>
      <c r="J42" s="115"/>
    </row>
    <row r="43" spans="1:10" s="77" customFormat="1" x14ac:dyDescent="0.25">
      <c r="A43" s="409"/>
      <c r="B43" s="85" t="s">
        <v>672</v>
      </c>
      <c r="C43" s="86">
        <v>1991</v>
      </c>
      <c r="D43" s="116">
        <v>2.7465277777777772E-2</v>
      </c>
      <c r="E43" s="117"/>
      <c r="F43" s="118"/>
      <c r="G43" s="99"/>
      <c r="H43" s="99"/>
      <c r="I43" s="99"/>
      <c r="J43" s="115"/>
    </row>
    <row r="44" spans="1:10" s="77" customFormat="1" x14ac:dyDescent="0.25">
      <c r="A44" s="410"/>
      <c r="B44" s="85" t="s">
        <v>1098</v>
      </c>
      <c r="C44" s="86">
        <v>1991</v>
      </c>
      <c r="D44" s="116" t="s">
        <v>671</v>
      </c>
      <c r="E44" s="119"/>
      <c r="F44" s="120"/>
      <c r="G44" s="99"/>
      <c r="H44" s="99"/>
      <c r="I44" s="99"/>
      <c r="J44" s="115"/>
    </row>
    <row r="45" spans="1:10" s="77" customFormat="1" x14ac:dyDescent="0.25">
      <c r="A45" s="408" t="s">
        <v>1099</v>
      </c>
      <c r="B45" s="85" t="s">
        <v>1100</v>
      </c>
      <c r="C45" s="86">
        <v>1995</v>
      </c>
      <c r="D45" s="116">
        <v>4.9247685185185186E-2</v>
      </c>
      <c r="E45" s="121"/>
      <c r="F45" s="118"/>
      <c r="G45" s="99"/>
      <c r="H45" s="99"/>
      <c r="I45" s="99"/>
      <c r="J45" s="115"/>
    </row>
    <row r="46" spans="1:10" s="77" customFormat="1" x14ac:dyDescent="0.25">
      <c r="A46" s="409"/>
      <c r="B46" s="85" t="s">
        <v>1101</v>
      </c>
      <c r="C46" s="86">
        <v>1990</v>
      </c>
      <c r="D46" s="116">
        <v>4.3946759259259255E-2</v>
      </c>
      <c r="E46" s="121"/>
      <c r="F46" s="118"/>
      <c r="G46" s="99"/>
      <c r="H46" s="99"/>
      <c r="I46" s="99"/>
      <c r="J46" s="115"/>
    </row>
    <row r="47" spans="1:10" s="77" customFormat="1" x14ac:dyDescent="0.25">
      <c r="A47" s="409"/>
      <c r="B47" s="85" t="s">
        <v>1102</v>
      </c>
      <c r="C47" s="86">
        <v>1990</v>
      </c>
      <c r="D47" s="116">
        <v>2.7546296296296294E-2</v>
      </c>
      <c r="E47" s="121">
        <f>SUM(D45:D49)-MAX(D45:D49)</f>
        <v>0.12045138888888887</v>
      </c>
      <c r="F47" s="118">
        <v>8</v>
      </c>
      <c r="G47" s="99"/>
      <c r="H47" s="99"/>
      <c r="I47" s="99"/>
      <c r="J47" s="115"/>
    </row>
    <row r="48" spans="1:10" s="77" customFormat="1" x14ac:dyDescent="0.25">
      <c r="A48" s="409"/>
      <c r="B48" s="85" t="s">
        <v>19</v>
      </c>
      <c r="C48" s="86">
        <v>1992</v>
      </c>
      <c r="D48" s="116">
        <v>2.7453703703703702E-2</v>
      </c>
      <c r="E48" s="121"/>
      <c r="F48" s="118"/>
      <c r="G48" s="99"/>
      <c r="H48" s="99"/>
      <c r="I48" s="99"/>
      <c r="J48" s="115"/>
    </row>
    <row r="49" spans="1:10" s="77" customFormat="1" x14ac:dyDescent="0.25">
      <c r="A49" s="410"/>
      <c r="B49" s="85" t="s">
        <v>1103</v>
      </c>
      <c r="C49" s="86">
        <v>1989</v>
      </c>
      <c r="D49" s="116">
        <v>2.1504629629629627E-2</v>
      </c>
      <c r="E49" s="119"/>
      <c r="F49" s="120"/>
      <c r="G49" s="99"/>
      <c r="H49" s="99"/>
      <c r="I49" s="99"/>
      <c r="J49" s="115"/>
    </row>
    <row r="50" spans="1:10" s="77" customFormat="1" x14ac:dyDescent="0.25">
      <c r="A50" s="408" t="s">
        <v>213</v>
      </c>
      <c r="B50" s="85" t="s">
        <v>255</v>
      </c>
      <c r="C50" s="86">
        <v>1994</v>
      </c>
      <c r="D50" s="116">
        <v>4.6469907407407411E-2</v>
      </c>
      <c r="E50" s="117"/>
      <c r="F50" s="118"/>
      <c r="G50" s="99"/>
      <c r="H50" s="99"/>
      <c r="I50" s="99"/>
      <c r="J50" s="115"/>
    </row>
    <row r="51" spans="1:10" s="77" customFormat="1" x14ac:dyDescent="0.25">
      <c r="A51" s="409"/>
      <c r="B51" s="85" t="s">
        <v>652</v>
      </c>
      <c r="C51" s="86">
        <v>1993</v>
      </c>
      <c r="D51" s="116">
        <v>3.1296296296296301E-2</v>
      </c>
      <c r="E51" s="117"/>
      <c r="F51" s="118"/>
      <c r="G51" s="99"/>
      <c r="H51" s="99"/>
      <c r="I51" s="99"/>
      <c r="J51" s="115"/>
    </row>
    <row r="52" spans="1:10" s="77" customFormat="1" x14ac:dyDescent="0.25">
      <c r="A52" s="409"/>
      <c r="B52" s="85" t="s">
        <v>651</v>
      </c>
      <c r="C52" s="86">
        <v>1992</v>
      </c>
      <c r="D52" s="116">
        <v>3.8078703703703705E-2</v>
      </c>
      <c r="E52" s="117">
        <f>SUM(D50:D54)-MAX(D50:D54)</f>
        <v>0.12384259259259259</v>
      </c>
      <c r="F52" s="118">
        <v>9</v>
      </c>
      <c r="G52" s="99"/>
      <c r="H52" s="99"/>
      <c r="I52" s="99"/>
      <c r="J52" s="115"/>
    </row>
    <row r="53" spans="1:10" s="77" customFormat="1" x14ac:dyDescent="0.25">
      <c r="A53" s="409"/>
      <c r="B53" s="85" t="s">
        <v>1009</v>
      </c>
      <c r="C53" s="86">
        <v>1990</v>
      </c>
      <c r="D53" s="116">
        <v>2.7025462962962959E-2</v>
      </c>
      <c r="E53" s="117"/>
      <c r="F53" s="118"/>
      <c r="G53" s="99"/>
      <c r="H53" s="99"/>
      <c r="I53" s="99"/>
      <c r="J53" s="115"/>
    </row>
    <row r="54" spans="1:10" s="77" customFormat="1" x14ac:dyDescent="0.25">
      <c r="A54" s="410"/>
      <c r="B54" s="85" t="s">
        <v>1008</v>
      </c>
      <c r="C54" s="86">
        <v>1990</v>
      </c>
      <c r="D54" s="116">
        <v>2.7442129629629632E-2</v>
      </c>
      <c r="E54" s="119"/>
      <c r="F54" s="120"/>
      <c r="G54" s="99"/>
      <c r="H54" s="99"/>
      <c r="I54" s="99"/>
      <c r="J54" s="115"/>
    </row>
    <row r="55" spans="1:10" s="77" customFormat="1" x14ac:dyDescent="0.25">
      <c r="A55" s="408" t="s">
        <v>339</v>
      </c>
      <c r="B55" s="85" t="s">
        <v>1104</v>
      </c>
      <c r="C55" s="86">
        <v>1991</v>
      </c>
      <c r="D55" s="116">
        <v>4.8194444444444449E-2</v>
      </c>
      <c r="E55" s="117"/>
      <c r="F55" s="118"/>
      <c r="G55" s="99"/>
      <c r="H55" s="99"/>
      <c r="I55" s="99"/>
      <c r="J55" s="115"/>
    </row>
    <row r="56" spans="1:10" s="77" customFormat="1" x14ac:dyDescent="0.25">
      <c r="A56" s="409"/>
      <c r="B56" s="85" t="s">
        <v>1105</v>
      </c>
      <c r="C56" s="86">
        <v>1990</v>
      </c>
      <c r="D56" s="116">
        <v>4.6620370370370368E-2</v>
      </c>
      <c r="E56" s="117"/>
      <c r="F56" s="118"/>
      <c r="G56" s="99"/>
      <c r="H56" s="99"/>
      <c r="I56" s="99"/>
      <c r="J56" s="115"/>
    </row>
    <row r="57" spans="1:10" s="77" customFormat="1" x14ac:dyDescent="0.25">
      <c r="A57" s="409"/>
      <c r="B57" s="85" t="s">
        <v>1106</v>
      </c>
      <c r="C57" s="86">
        <v>1992</v>
      </c>
      <c r="D57" s="116">
        <v>3.6087962962962968E-2</v>
      </c>
      <c r="E57" s="117">
        <f>SUM(D55:D59)-MAX(D55:D59)</f>
        <v>0.13305555555555557</v>
      </c>
      <c r="F57" s="118">
        <v>10</v>
      </c>
      <c r="G57" s="99"/>
      <c r="H57" s="99"/>
      <c r="I57" s="99"/>
      <c r="J57" s="115"/>
    </row>
    <row r="58" spans="1:10" s="77" customFormat="1" x14ac:dyDescent="0.25">
      <c r="A58" s="409"/>
      <c r="B58" s="85" t="s">
        <v>1014</v>
      </c>
      <c r="C58" s="86">
        <v>1991</v>
      </c>
      <c r="D58" s="116">
        <v>2.6539351851851852E-2</v>
      </c>
      <c r="E58" s="117"/>
      <c r="F58" s="118"/>
      <c r="G58" s="99"/>
      <c r="H58" s="99"/>
      <c r="I58" s="99"/>
      <c r="J58" s="115"/>
    </row>
    <row r="59" spans="1:10" s="77" customFormat="1" x14ac:dyDescent="0.25">
      <c r="A59" s="410"/>
      <c r="B59" s="85" t="s">
        <v>1016</v>
      </c>
      <c r="C59" s="86">
        <v>1991</v>
      </c>
      <c r="D59" s="116">
        <v>2.3807870370370368E-2</v>
      </c>
      <c r="E59" s="119"/>
      <c r="F59" s="120"/>
      <c r="G59" s="99"/>
      <c r="H59" s="99"/>
      <c r="I59" s="99"/>
      <c r="J59" s="115"/>
    </row>
    <row r="60" spans="1:10" s="77" customFormat="1" x14ac:dyDescent="0.25">
      <c r="A60" s="408" t="s">
        <v>149</v>
      </c>
      <c r="B60" s="85" t="s">
        <v>692</v>
      </c>
      <c r="C60" s="86">
        <v>1992</v>
      </c>
      <c r="D60" s="116">
        <v>5.8240740740740739E-2</v>
      </c>
      <c r="E60" s="117"/>
      <c r="F60" s="118"/>
      <c r="G60" s="99"/>
      <c r="H60" s="99"/>
      <c r="I60" s="99"/>
      <c r="J60" s="115"/>
    </row>
    <row r="61" spans="1:10" s="77" customFormat="1" x14ac:dyDescent="0.25">
      <c r="A61" s="409"/>
      <c r="B61" s="85" t="s">
        <v>1033</v>
      </c>
      <c r="C61" s="86">
        <v>1991</v>
      </c>
      <c r="D61" s="116">
        <v>5.9675925925925931E-2</v>
      </c>
      <c r="E61" s="117"/>
      <c r="F61" s="118"/>
      <c r="G61" s="99"/>
      <c r="H61" s="99"/>
      <c r="I61" s="99"/>
      <c r="J61" s="115"/>
    </row>
    <row r="62" spans="1:10" s="77" customFormat="1" x14ac:dyDescent="0.25">
      <c r="A62" s="409"/>
      <c r="B62" s="85" t="s">
        <v>694</v>
      </c>
      <c r="C62" s="86">
        <v>1991</v>
      </c>
      <c r="D62" s="116">
        <v>4.1840277777777775E-2</v>
      </c>
      <c r="E62" s="117">
        <f>SUM(D60:D64)-MAX(D60:D64)</f>
        <v>0.16224537037037035</v>
      </c>
      <c r="F62" s="118">
        <v>11</v>
      </c>
      <c r="G62" s="99"/>
      <c r="H62" s="99"/>
      <c r="I62" s="99"/>
      <c r="J62" s="115"/>
    </row>
    <row r="63" spans="1:10" s="77" customFormat="1" x14ac:dyDescent="0.25">
      <c r="A63" s="409"/>
      <c r="B63" s="85" t="s">
        <v>1035</v>
      </c>
      <c r="C63" s="86">
        <v>1991</v>
      </c>
      <c r="D63" s="116">
        <v>3.0856481481481481E-2</v>
      </c>
      <c r="E63" s="117"/>
      <c r="F63" s="118"/>
      <c r="G63" s="99"/>
      <c r="H63" s="99"/>
      <c r="I63" s="99"/>
      <c r="J63" s="115"/>
    </row>
    <row r="64" spans="1:10" s="77" customFormat="1" x14ac:dyDescent="0.25">
      <c r="A64" s="410"/>
      <c r="B64" s="85" t="s">
        <v>1036</v>
      </c>
      <c r="C64" s="86">
        <v>1990</v>
      </c>
      <c r="D64" s="116">
        <v>3.1307870370370368E-2</v>
      </c>
      <c r="E64" s="119"/>
      <c r="F64" s="120"/>
      <c r="G64" s="99"/>
      <c r="H64" s="99"/>
      <c r="I64" s="99"/>
      <c r="J64" s="115"/>
    </row>
    <row r="65" spans="1:10" s="77" customFormat="1" x14ac:dyDescent="0.25">
      <c r="A65" s="408" t="s">
        <v>224</v>
      </c>
      <c r="B65" s="85" t="s">
        <v>1107</v>
      </c>
      <c r="C65" s="86">
        <v>1994</v>
      </c>
      <c r="D65" s="116">
        <v>4.6493055555555551E-2</v>
      </c>
      <c r="E65" s="117"/>
      <c r="F65" s="118"/>
      <c r="G65" s="99"/>
      <c r="H65" s="99"/>
      <c r="I65" s="99"/>
      <c r="J65" s="115"/>
    </row>
    <row r="66" spans="1:10" s="77" customFormat="1" x14ac:dyDescent="0.25">
      <c r="A66" s="409"/>
      <c r="B66" s="85" t="s">
        <v>1108</v>
      </c>
      <c r="C66" s="86">
        <v>1990</v>
      </c>
      <c r="D66" s="116">
        <v>4.6076388888888882E-2</v>
      </c>
      <c r="E66" s="117"/>
      <c r="F66" s="118"/>
      <c r="G66" s="99"/>
      <c r="H66" s="99"/>
      <c r="I66" s="99"/>
      <c r="J66" s="115"/>
    </row>
    <row r="67" spans="1:10" s="77" customFormat="1" x14ac:dyDescent="0.25">
      <c r="A67" s="409"/>
      <c r="B67" s="85" t="s">
        <v>688</v>
      </c>
      <c r="C67" s="86">
        <v>1991</v>
      </c>
      <c r="D67" s="116">
        <v>4.1319444444444443E-2</v>
      </c>
      <c r="E67" s="117">
        <f>SUM(D65:D69)-MAX(D65:D69)</f>
        <v>0.16569444444444442</v>
      </c>
      <c r="F67" s="118">
        <v>12</v>
      </c>
      <c r="G67" s="99"/>
      <c r="H67" s="99"/>
      <c r="I67" s="99"/>
      <c r="J67" s="115"/>
    </row>
    <row r="68" spans="1:10" s="77" customFormat="1" x14ac:dyDescent="0.25">
      <c r="A68" s="409"/>
      <c r="B68" s="85" t="s">
        <v>273</v>
      </c>
      <c r="C68" s="86">
        <v>1993</v>
      </c>
      <c r="D68" s="116">
        <v>4.2175925925925922E-2</v>
      </c>
      <c r="E68" s="117"/>
      <c r="F68" s="118"/>
      <c r="G68" s="99"/>
      <c r="H68" s="99"/>
      <c r="I68" s="99"/>
      <c r="J68" s="115"/>
    </row>
    <row r="69" spans="1:10" s="77" customFormat="1" x14ac:dyDescent="0.25">
      <c r="A69" s="410"/>
      <c r="B69" s="85" t="s">
        <v>690</v>
      </c>
      <c r="C69" s="86">
        <v>1993</v>
      </c>
      <c r="D69" s="116">
        <v>3.6122685185185181E-2</v>
      </c>
      <c r="E69" s="119"/>
      <c r="F69" s="120"/>
      <c r="G69" s="99"/>
      <c r="H69" s="99"/>
      <c r="I69" s="99"/>
      <c r="J69" s="115"/>
    </row>
    <row r="70" spans="1:10" s="77" customFormat="1" ht="15" customHeight="1" x14ac:dyDescent="0.25">
      <c r="A70" s="408" t="s">
        <v>1109</v>
      </c>
      <c r="B70" s="85" t="s">
        <v>1021</v>
      </c>
      <c r="C70" s="86">
        <v>1990</v>
      </c>
      <c r="D70" s="116">
        <v>4.3310185185185181E-2</v>
      </c>
      <c r="E70" s="117"/>
      <c r="F70" s="118"/>
      <c r="G70" s="99"/>
      <c r="H70" s="99"/>
      <c r="I70" s="99"/>
      <c r="J70" s="115"/>
    </row>
    <row r="71" spans="1:10" s="77" customFormat="1" x14ac:dyDescent="0.25">
      <c r="A71" s="409"/>
      <c r="B71" s="85" t="s">
        <v>1019</v>
      </c>
      <c r="C71" s="86">
        <v>1990</v>
      </c>
      <c r="D71" s="116">
        <v>5.4050925925925926E-2</v>
      </c>
      <c r="E71" s="117"/>
      <c r="F71" s="118"/>
      <c r="G71" s="99"/>
      <c r="H71" s="99"/>
      <c r="I71" s="99"/>
      <c r="J71" s="115"/>
    </row>
    <row r="72" spans="1:10" s="77" customFormat="1" x14ac:dyDescent="0.25">
      <c r="A72" s="409"/>
      <c r="B72" s="85" t="s">
        <v>1110</v>
      </c>
      <c r="C72" s="86">
        <v>1991</v>
      </c>
      <c r="D72" s="116">
        <v>5.4085648148148147E-2</v>
      </c>
      <c r="E72" s="117">
        <f>SUM(D70:D74)-MAX(D70:D74)</f>
        <v>0.18991898148148148</v>
      </c>
      <c r="F72" s="118">
        <v>13</v>
      </c>
      <c r="G72" s="99"/>
      <c r="H72" s="99"/>
      <c r="I72" s="99"/>
      <c r="J72" s="115"/>
    </row>
    <row r="73" spans="1:10" s="77" customFormat="1" x14ac:dyDescent="0.25">
      <c r="A73" s="409"/>
      <c r="B73" s="85" t="s">
        <v>1111</v>
      </c>
      <c r="C73" s="86">
        <v>1992</v>
      </c>
      <c r="D73" s="116">
        <v>3.847222222222222E-2</v>
      </c>
      <c r="E73" s="117"/>
      <c r="F73" s="118"/>
      <c r="G73" s="99"/>
      <c r="H73" s="99"/>
      <c r="I73" s="99"/>
      <c r="J73" s="115"/>
    </row>
    <row r="74" spans="1:10" s="77" customFormat="1" x14ac:dyDescent="0.25">
      <c r="A74" s="410"/>
      <c r="B74" s="85" t="s">
        <v>1112</v>
      </c>
      <c r="C74" s="86">
        <v>1992</v>
      </c>
      <c r="D74" s="116">
        <v>5.4131944444444441E-2</v>
      </c>
      <c r="E74" s="119"/>
      <c r="F74" s="120"/>
      <c r="G74" s="99"/>
      <c r="H74" s="99"/>
      <c r="I74" s="99"/>
      <c r="J74" s="115"/>
    </row>
    <row r="75" spans="1:10" s="77" customFormat="1" x14ac:dyDescent="0.25">
      <c r="A75" s="408" t="s">
        <v>1113</v>
      </c>
      <c r="B75" s="85" t="s">
        <v>1039</v>
      </c>
      <c r="C75" s="86">
        <v>1993</v>
      </c>
      <c r="D75" s="116">
        <v>6.4490740740740737E-2</v>
      </c>
      <c r="E75" s="117"/>
      <c r="F75" s="118"/>
      <c r="G75" s="99"/>
      <c r="H75" s="99"/>
      <c r="I75" s="99"/>
      <c r="J75" s="115"/>
    </row>
    <row r="76" spans="1:10" s="77" customFormat="1" x14ac:dyDescent="0.25">
      <c r="A76" s="409"/>
      <c r="B76" s="85" t="s">
        <v>1114</v>
      </c>
      <c r="C76" s="86">
        <v>1991</v>
      </c>
      <c r="D76" s="116">
        <v>5.9004629629629629E-2</v>
      </c>
      <c r="E76" s="117">
        <f>SUM(D75:D78)</f>
        <v>0.24226851851851852</v>
      </c>
      <c r="F76" s="118">
        <v>14</v>
      </c>
      <c r="G76" s="99"/>
      <c r="H76" s="99"/>
      <c r="I76" s="99"/>
      <c r="J76" s="115"/>
    </row>
    <row r="77" spans="1:10" s="77" customFormat="1" x14ac:dyDescent="0.25">
      <c r="A77" s="409"/>
      <c r="B77" s="85" t="s">
        <v>729</v>
      </c>
      <c r="C77" s="86">
        <v>1992</v>
      </c>
      <c r="D77" s="116">
        <v>5.9085648148148151E-2</v>
      </c>
      <c r="E77" s="117"/>
      <c r="F77" s="118"/>
      <c r="G77" s="99"/>
      <c r="H77" s="99"/>
      <c r="I77" s="99"/>
      <c r="J77" s="115"/>
    </row>
    <row r="78" spans="1:10" s="77" customFormat="1" x14ac:dyDescent="0.25">
      <c r="A78" s="409"/>
      <c r="B78" s="85" t="s">
        <v>1038</v>
      </c>
      <c r="C78" s="86">
        <v>1993</v>
      </c>
      <c r="D78" s="116">
        <v>5.9687499999999998E-2</v>
      </c>
      <c r="E78" s="119"/>
      <c r="F78" s="120"/>
      <c r="G78" s="99"/>
      <c r="H78" s="99"/>
      <c r="I78" s="99"/>
      <c r="J78" s="115"/>
    </row>
    <row r="79" spans="1:10" s="77" customFormat="1" x14ac:dyDescent="0.25">
      <c r="A79" s="408" t="s">
        <v>1115</v>
      </c>
      <c r="B79" s="85" t="s">
        <v>1116</v>
      </c>
      <c r="C79" s="86">
        <v>1991</v>
      </c>
      <c r="D79" s="116">
        <v>5.3842592592592588E-2</v>
      </c>
      <c r="E79" s="117"/>
      <c r="F79" s="118"/>
      <c r="G79" s="99"/>
      <c r="H79" s="99"/>
      <c r="I79" s="99"/>
      <c r="J79" s="115"/>
    </row>
    <row r="80" spans="1:10" s="77" customFormat="1" ht="15" customHeight="1" x14ac:dyDescent="0.25">
      <c r="A80" s="409"/>
      <c r="B80" s="85" t="s">
        <v>1117</v>
      </c>
      <c r="C80" s="86">
        <v>1990</v>
      </c>
      <c r="D80" s="116">
        <v>5.4351851851851853E-2</v>
      </c>
      <c r="E80" s="117"/>
      <c r="F80" s="118"/>
      <c r="G80" s="99"/>
      <c r="H80" s="99"/>
      <c r="I80" s="99"/>
      <c r="J80" s="115"/>
    </row>
    <row r="81" spans="1:10" s="77" customFormat="1" x14ac:dyDescent="0.25">
      <c r="A81" s="409"/>
      <c r="B81" s="85" t="s">
        <v>1118</v>
      </c>
      <c r="C81" s="86">
        <v>1992</v>
      </c>
      <c r="D81" s="116">
        <v>9.3483796296296287E-2</v>
      </c>
      <c r="E81" s="117">
        <f>SUM(D79:D83)</f>
        <v>0.28128472222222223</v>
      </c>
      <c r="F81" s="118">
        <v>15</v>
      </c>
      <c r="G81" s="99"/>
      <c r="H81" s="99"/>
      <c r="I81" s="99"/>
      <c r="J81" s="115"/>
    </row>
    <row r="82" spans="1:10" s="77" customFormat="1" x14ac:dyDescent="0.25">
      <c r="A82" s="409"/>
      <c r="B82" s="85" t="s">
        <v>1119</v>
      </c>
      <c r="C82" s="86">
        <v>1991</v>
      </c>
      <c r="D82" s="116" t="s">
        <v>671</v>
      </c>
      <c r="E82" s="117"/>
      <c r="F82" s="118"/>
      <c r="G82" s="99"/>
      <c r="H82" s="99"/>
      <c r="I82" s="99"/>
      <c r="J82" s="115"/>
    </row>
    <row r="83" spans="1:10" s="77" customFormat="1" x14ac:dyDescent="0.25">
      <c r="A83" s="410"/>
      <c r="B83" s="85" t="s">
        <v>1120</v>
      </c>
      <c r="C83" s="86">
        <v>1991</v>
      </c>
      <c r="D83" s="116">
        <v>7.9606481481481486E-2</v>
      </c>
      <c r="E83" s="119"/>
      <c r="F83" s="120"/>
      <c r="G83" s="99"/>
      <c r="H83" s="99"/>
      <c r="I83" s="99"/>
      <c r="J83" s="115"/>
    </row>
    <row r="84" spans="1:10" s="77" customFormat="1" x14ac:dyDescent="0.25">
      <c r="A84" s="408" t="s">
        <v>1121</v>
      </c>
      <c r="B84" s="85" t="s">
        <v>1122</v>
      </c>
      <c r="C84" s="86">
        <v>1992</v>
      </c>
      <c r="D84" s="116" t="s">
        <v>671</v>
      </c>
      <c r="E84" s="117"/>
      <c r="F84" s="118"/>
      <c r="G84" s="99"/>
      <c r="H84" s="99"/>
      <c r="I84" s="99"/>
      <c r="J84" s="115"/>
    </row>
    <row r="85" spans="1:10" s="77" customFormat="1" x14ac:dyDescent="0.25">
      <c r="A85" s="409"/>
      <c r="B85" s="85" t="s">
        <v>1123</v>
      </c>
      <c r="C85" s="86">
        <v>1992</v>
      </c>
      <c r="D85" s="116">
        <v>0.10800925925925926</v>
      </c>
      <c r="E85" s="117"/>
      <c r="F85" s="118"/>
      <c r="G85" s="99"/>
      <c r="H85" s="99"/>
      <c r="I85" s="99"/>
      <c r="J85" s="115"/>
    </row>
    <row r="86" spans="1:10" s="77" customFormat="1" x14ac:dyDescent="0.25">
      <c r="A86" s="409"/>
      <c r="B86" s="85" t="s">
        <v>1124</v>
      </c>
      <c r="C86" s="86">
        <v>1989</v>
      </c>
      <c r="D86" s="116">
        <v>4.3043981481481482E-2</v>
      </c>
      <c r="E86" s="117">
        <f>SUM(D84:D88)</f>
        <v>0.28430555555555559</v>
      </c>
      <c r="F86" s="118">
        <v>16</v>
      </c>
      <c r="G86" s="99"/>
      <c r="H86" s="99"/>
      <c r="I86" s="99"/>
      <c r="J86" s="115"/>
    </row>
    <row r="87" spans="1:10" s="77" customFormat="1" x14ac:dyDescent="0.25">
      <c r="A87" s="409"/>
      <c r="B87" s="85" t="s">
        <v>1125</v>
      </c>
      <c r="C87" s="86">
        <v>1991</v>
      </c>
      <c r="D87" s="116">
        <v>4.3032407407407408E-2</v>
      </c>
      <c r="E87" s="117"/>
      <c r="F87" s="118"/>
      <c r="G87" s="99"/>
      <c r="H87" s="99"/>
      <c r="I87" s="99"/>
      <c r="J87" s="115"/>
    </row>
    <row r="88" spans="1:10" s="77" customFormat="1" x14ac:dyDescent="0.25">
      <c r="A88" s="410"/>
      <c r="B88" s="85" t="s">
        <v>1126</v>
      </c>
      <c r="C88" s="86">
        <v>1991</v>
      </c>
      <c r="D88" s="116">
        <v>9.0219907407407415E-2</v>
      </c>
      <c r="E88" s="119"/>
      <c r="F88" s="120"/>
      <c r="G88" s="99"/>
      <c r="H88" s="99"/>
      <c r="I88" s="99"/>
      <c r="J88" s="115"/>
    </row>
    <row r="89" spans="1:10" s="77" customFormat="1" x14ac:dyDescent="0.25">
      <c r="A89" s="408" t="s">
        <v>913</v>
      </c>
      <c r="B89" s="85" t="s">
        <v>715</v>
      </c>
      <c r="C89" s="86">
        <v>1993</v>
      </c>
      <c r="D89" s="116">
        <v>5.5115740740740743E-2</v>
      </c>
      <c r="E89" s="117"/>
      <c r="F89" s="118"/>
      <c r="G89" s="99"/>
      <c r="H89" s="99"/>
      <c r="I89" s="99"/>
      <c r="J89" s="115"/>
    </row>
    <row r="90" spans="1:10" s="77" customFormat="1" x14ac:dyDescent="0.25">
      <c r="A90" s="409"/>
      <c r="B90" s="85" t="s">
        <v>716</v>
      </c>
      <c r="C90" s="86">
        <v>1993</v>
      </c>
      <c r="D90" s="116">
        <v>6.4976851851851855E-2</v>
      </c>
      <c r="E90" s="117"/>
      <c r="F90" s="118"/>
      <c r="G90" s="99"/>
      <c r="H90" s="99"/>
      <c r="I90" s="99"/>
      <c r="J90" s="115"/>
    </row>
    <row r="91" spans="1:10" s="77" customFormat="1" x14ac:dyDescent="0.25">
      <c r="A91" s="409"/>
      <c r="B91" s="85" t="s">
        <v>1127</v>
      </c>
      <c r="C91" s="86">
        <v>1994</v>
      </c>
      <c r="D91" s="116">
        <v>9.0682870370370372E-2</v>
      </c>
      <c r="E91" s="117">
        <f>SUM(D89:D93)</f>
        <v>0.29159722222222223</v>
      </c>
      <c r="F91" s="118">
        <v>17</v>
      </c>
      <c r="G91" s="99"/>
      <c r="H91" s="99"/>
      <c r="I91" s="99"/>
      <c r="J91" s="115"/>
    </row>
    <row r="92" spans="1:10" s="77" customFormat="1" x14ac:dyDescent="0.25">
      <c r="A92" s="409"/>
      <c r="B92" s="85" t="s">
        <v>714</v>
      </c>
      <c r="C92" s="86">
        <v>1993</v>
      </c>
      <c r="D92" s="116" t="s">
        <v>671</v>
      </c>
      <c r="E92" s="117"/>
      <c r="F92" s="118"/>
      <c r="G92" s="99"/>
      <c r="H92" s="99"/>
      <c r="I92" s="99"/>
      <c r="J92" s="115"/>
    </row>
    <row r="93" spans="1:10" s="77" customFormat="1" x14ac:dyDescent="0.25">
      <c r="A93" s="410"/>
      <c r="B93" s="85" t="s">
        <v>1128</v>
      </c>
      <c r="C93" s="86">
        <v>1995</v>
      </c>
      <c r="D93" s="116">
        <v>8.082175925925926E-2</v>
      </c>
      <c r="E93" s="119"/>
      <c r="F93" s="120"/>
      <c r="G93" s="99"/>
      <c r="H93" s="99"/>
      <c r="I93" s="99"/>
      <c r="J93" s="115"/>
    </row>
    <row r="94" spans="1:10" s="77" customFormat="1" x14ac:dyDescent="0.25">
      <c r="A94" s="408" t="s">
        <v>222</v>
      </c>
      <c r="B94" s="85" t="s">
        <v>702</v>
      </c>
      <c r="C94" s="86">
        <v>1991</v>
      </c>
      <c r="D94" s="116" t="s">
        <v>671</v>
      </c>
      <c r="E94" s="117"/>
      <c r="F94" s="118"/>
      <c r="G94" s="99"/>
      <c r="H94" s="99"/>
      <c r="I94" s="99"/>
      <c r="J94" s="115"/>
    </row>
    <row r="95" spans="1:10" s="77" customFormat="1" x14ac:dyDescent="0.25">
      <c r="A95" s="409"/>
      <c r="B95" s="85" t="s">
        <v>875</v>
      </c>
      <c r="C95" s="86">
        <v>1990</v>
      </c>
      <c r="D95" s="116" t="s">
        <v>1129</v>
      </c>
      <c r="E95" s="117"/>
      <c r="F95" s="118"/>
      <c r="G95" s="99"/>
      <c r="H95" s="99"/>
      <c r="I95" s="99"/>
      <c r="J95" s="115"/>
    </row>
    <row r="96" spans="1:10" s="77" customFormat="1" x14ac:dyDescent="0.25">
      <c r="A96" s="409"/>
      <c r="B96" s="85" t="s">
        <v>704</v>
      </c>
      <c r="C96" s="86">
        <v>1991</v>
      </c>
      <c r="D96" s="116" t="s">
        <v>671</v>
      </c>
      <c r="E96" s="117">
        <f>SUM(D94:D98)</f>
        <v>4.9606481481481481E-2</v>
      </c>
      <c r="F96" s="118">
        <v>18</v>
      </c>
      <c r="G96" s="99"/>
      <c r="H96" s="99"/>
      <c r="I96" s="99"/>
      <c r="J96" s="115"/>
    </row>
    <row r="97" spans="1:10" s="77" customFormat="1" x14ac:dyDescent="0.25">
      <c r="A97" s="409"/>
      <c r="B97" s="85" t="s">
        <v>1130</v>
      </c>
      <c r="C97" s="86">
        <v>1992</v>
      </c>
      <c r="D97" s="116" t="s">
        <v>671</v>
      </c>
      <c r="E97" s="117"/>
      <c r="F97" s="118"/>
      <c r="G97" s="99"/>
      <c r="H97" s="99"/>
      <c r="I97" s="99"/>
      <c r="J97" s="115"/>
    </row>
    <row r="98" spans="1:10" s="77" customFormat="1" x14ac:dyDescent="0.25">
      <c r="A98" s="410"/>
      <c r="B98" s="85" t="s">
        <v>701</v>
      </c>
      <c r="C98" s="86">
        <v>1991</v>
      </c>
      <c r="D98" s="116">
        <v>4.9606481481481481E-2</v>
      </c>
      <c r="E98" s="119"/>
      <c r="F98" s="120"/>
      <c r="G98" s="99"/>
      <c r="H98" s="99"/>
      <c r="I98" s="99"/>
      <c r="J98" s="115"/>
    </row>
    <row r="99" spans="1:10" s="77" customFormat="1" x14ac:dyDescent="0.25">
      <c r="A99" s="408" t="s">
        <v>217</v>
      </c>
      <c r="B99" s="85" t="s">
        <v>1131</v>
      </c>
      <c r="C99" s="86">
        <v>1989</v>
      </c>
      <c r="D99" s="116" t="s">
        <v>671</v>
      </c>
      <c r="E99" s="117"/>
      <c r="F99" s="118"/>
      <c r="G99" s="99"/>
      <c r="H99" s="99"/>
      <c r="I99" s="99"/>
      <c r="J99" s="115"/>
    </row>
    <row r="100" spans="1:10" s="77" customFormat="1" x14ac:dyDescent="0.25">
      <c r="A100" s="409"/>
      <c r="B100" s="85" t="s">
        <v>1132</v>
      </c>
      <c r="C100" s="86">
        <v>1989</v>
      </c>
      <c r="D100" s="116" t="s">
        <v>671</v>
      </c>
      <c r="E100" s="117"/>
      <c r="F100" s="118">
        <v>19</v>
      </c>
      <c r="G100" s="99"/>
      <c r="H100" s="99"/>
      <c r="I100" s="99"/>
      <c r="J100" s="115"/>
    </row>
    <row r="101" spans="1:10" s="77" customFormat="1" x14ac:dyDescent="0.25">
      <c r="A101" s="409"/>
      <c r="B101" s="85" t="s">
        <v>1133</v>
      </c>
      <c r="C101" s="86">
        <v>1989</v>
      </c>
      <c r="D101" s="116">
        <v>5.5914351851851847E-2</v>
      </c>
      <c r="E101" s="117">
        <f>SUM(D99:D101)</f>
        <v>5.5914351851851847E-2</v>
      </c>
      <c r="F101" s="118"/>
      <c r="G101" s="99"/>
      <c r="H101" s="99"/>
      <c r="I101" s="99"/>
      <c r="J101" s="115"/>
    </row>
    <row r="102" spans="1:10" s="77" customFormat="1" x14ac:dyDescent="0.25">
      <c r="A102" s="408" t="s">
        <v>1134</v>
      </c>
      <c r="B102" s="85" t="s">
        <v>1135</v>
      </c>
      <c r="C102" s="86">
        <v>1994</v>
      </c>
      <c r="D102" s="116" t="s">
        <v>671</v>
      </c>
      <c r="E102" s="122"/>
      <c r="F102" s="123"/>
      <c r="G102" s="99"/>
      <c r="H102" s="99"/>
      <c r="I102" s="99"/>
      <c r="J102" s="115"/>
    </row>
    <row r="103" spans="1:10" s="77" customFormat="1" x14ac:dyDescent="0.25">
      <c r="A103" s="409"/>
      <c r="B103" s="85" t="s">
        <v>1136</v>
      </c>
      <c r="C103" s="86">
        <v>1993</v>
      </c>
      <c r="D103" s="116" t="s">
        <v>671</v>
      </c>
      <c r="E103" s="121"/>
      <c r="F103" s="118"/>
      <c r="G103" s="99"/>
      <c r="H103" s="99"/>
      <c r="I103" s="99"/>
      <c r="J103" s="115"/>
    </row>
    <row r="104" spans="1:10" s="77" customFormat="1" x14ac:dyDescent="0.25">
      <c r="A104" s="409"/>
      <c r="B104" s="85" t="s">
        <v>1137</v>
      </c>
      <c r="C104" s="86">
        <v>1993</v>
      </c>
      <c r="D104" s="116" t="s">
        <v>671</v>
      </c>
      <c r="E104" s="121">
        <f>SUM(D102:D105)</f>
        <v>0</v>
      </c>
      <c r="F104" s="118">
        <v>20</v>
      </c>
      <c r="G104" s="99"/>
      <c r="H104" s="99"/>
      <c r="I104" s="99"/>
      <c r="J104" s="115"/>
    </row>
    <row r="105" spans="1:10" s="77" customFormat="1" x14ac:dyDescent="0.25">
      <c r="A105" s="410"/>
      <c r="B105" s="85" t="s">
        <v>1138</v>
      </c>
      <c r="C105" s="86">
        <v>1992</v>
      </c>
      <c r="D105" s="116" t="s">
        <v>671</v>
      </c>
      <c r="E105" s="119"/>
      <c r="F105" s="120"/>
      <c r="G105" s="99"/>
      <c r="H105" s="99"/>
      <c r="I105" s="99"/>
      <c r="J105" s="115"/>
    </row>
    <row r="107" spans="1:10" ht="15.6" x14ac:dyDescent="0.3">
      <c r="A107" s="109" t="s">
        <v>230</v>
      </c>
    </row>
    <row r="108" spans="1:10" ht="15.6" x14ac:dyDescent="0.3">
      <c r="A108" s="109" t="s">
        <v>1139</v>
      </c>
    </row>
    <row r="109" spans="1:10" x14ac:dyDescent="0.25">
      <c r="A109" s="88"/>
      <c r="B109" s="111" t="s">
        <v>1140</v>
      </c>
      <c r="C109" s="88" t="s">
        <v>1141</v>
      </c>
      <c r="D109" s="113" t="s">
        <v>204</v>
      </c>
      <c r="E109" s="124" t="s">
        <v>1142</v>
      </c>
      <c r="F109" s="110" t="s">
        <v>206</v>
      </c>
    </row>
    <row r="110" spans="1:10" ht="15" customHeight="1" x14ac:dyDescent="0.25">
      <c r="A110" s="408" t="s">
        <v>1081</v>
      </c>
      <c r="B110" s="85" t="s">
        <v>1143</v>
      </c>
      <c r="C110" s="86">
        <v>1993</v>
      </c>
      <c r="D110" s="116">
        <v>2.193287037037037E-2</v>
      </c>
      <c r="E110" s="117"/>
      <c r="F110" s="118"/>
    </row>
    <row r="111" spans="1:10" x14ac:dyDescent="0.25">
      <c r="A111" s="409"/>
      <c r="B111" s="85" t="s">
        <v>737</v>
      </c>
      <c r="C111" s="86">
        <v>1991</v>
      </c>
      <c r="D111" s="116">
        <v>1.7604166666666667E-2</v>
      </c>
      <c r="E111" s="117"/>
      <c r="F111" s="118"/>
    </row>
    <row r="112" spans="1:10" x14ac:dyDescent="0.25">
      <c r="A112" s="409"/>
      <c r="B112" s="85" t="s">
        <v>738</v>
      </c>
      <c r="C112" s="86">
        <v>1991</v>
      </c>
      <c r="D112" s="116">
        <v>1.849537037037037E-2</v>
      </c>
      <c r="E112" s="125">
        <f>SUM(D110:D114)-MAX(D110:D114)</f>
        <v>7.7407407407407411E-2</v>
      </c>
      <c r="F112" s="118" t="s">
        <v>1082</v>
      </c>
    </row>
    <row r="113" spans="1:6" x14ac:dyDescent="0.25">
      <c r="A113" s="409"/>
      <c r="B113" s="85" t="s">
        <v>739</v>
      </c>
      <c r="C113" s="86">
        <v>1990</v>
      </c>
      <c r="D113" s="116">
        <v>1.9375E-2</v>
      </c>
      <c r="E113" s="117"/>
      <c r="F113" s="118"/>
    </row>
    <row r="114" spans="1:6" x14ac:dyDescent="0.25">
      <c r="A114" s="410"/>
      <c r="B114" s="85" t="s">
        <v>1144</v>
      </c>
      <c r="C114" s="86">
        <v>1989</v>
      </c>
      <c r="D114" s="116">
        <v>2.3854166666666666E-2</v>
      </c>
      <c r="E114" s="117"/>
      <c r="F114" s="118"/>
    </row>
    <row r="115" spans="1:6" x14ac:dyDescent="0.25">
      <c r="A115" s="408" t="s">
        <v>1145</v>
      </c>
      <c r="B115" s="85" t="s">
        <v>1146</v>
      </c>
      <c r="C115" s="86">
        <v>1989</v>
      </c>
      <c r="D115" s="116">
        <v>1.832175925925926E-2</v>
      </c>
      <c r="E115" s="126"/>
      <c r="F115" s="127"/>
    </row>
    <row r="116" spans="1:6" x14ac:dyDescent="0.25">
      <c r="A116" s="409"/>
      <c r="B116" s="85" t="s">
        <v>893</v>
      </c>
      <c r="C116" s="86">
        <v>1991</v>
      </c>
      <c r="D116" s="116">
        <v>2.3171296296296297E-2</v>
      </c>
      <c r="E116" s="125"/>
      <c r="F116" s="128"/>
    </row>
    <row r="117" spans="1:6" x14ac:dyDescent="0.25">
      <c r="A117" s="409"/>
      <c r="B117" s="85" t="s">
        <v>892</v>
      </c>
      <c r="C117" s="86">
        <v>1991</v>
      </c>
      <c r="D117" s="116">
        <v>2.6296296296296293E-2</v>
      </c>
      <c r="E117" s="125">
        <f>SUM(D115:D119)-MAX(D115:D119)</f>
        <v>8.9976851851851863E-2</v>
      </c>
      <c r="F117" s="128" t="s">
        <v>1085</v>
      </c>
    </row>
    <row r="118" spans="1:6" x14ac:dyDescent="0.25">
      <c r="A118" s="409"/>
      <c r="B118" s="85" t="s">
        <v>1147</v>
      </c>
      <c r="C118" s="86">
        <v>1990</v>
      </c>
      <c r="D118" s="116">
        <v>2.3240740740740742E-2</v>
      </c>
      <c r="E118" s="125"/>
      <c r="F118" s="128"/>
    </row>
    <row r="119" spans="1:6" x14ac:dyDescent="0.25">
      <c r="A119" s="410"/>
      <c r="B119" s="85" t="s">
        <v>894</v>
      </c>
      <c r="C119" s="86">
        <v>1992</v>
      </c>
      <c r="D119" s="116">
        <v>2.5243055555555557E-2</v>
      </c>
      <c r="E119" s="129"/>
      <c r="F119" s="130"/>
    </row>
    <row r="120" spans="1:6" ht="15" customHeight="1" x14ac:dyDescent="0.25">
      <c r="A120" s="408" t="s">
        <v>209</v>
      </c>
      <c r="B120" s="85" t="s">
        <v>1148</v>
      </c>
      <c r="C120" s="86">
        <v>1989</v>
      </c>
      <c r="D120" s="116">
        <v>1.9803240740740739E-2</v>
      </c>
      <c r="E120" s="117"/>
      <c r="F120" s="118"/>
    </row>
    <row r="121" spans="1:6" x14ac:dyDescent="0.25">
      <c r="A121" s="409"/>
      <c r="B121" s="85" t="s">
        <v>771</v>
      </c>
      <c r="C121" s="86">
        <v>1990</v>
      </c>
      <c r="D121" s="116">
        <v>2.809027777777778E-2</v>
      </c>
      <c r="E121" s="117"/>
      <c r="F121" s="118"/>
    </row>
    <row r="122" spans="1:6" x14ac:dyDescent="0.25">
      <c r="A122" s="409"/>
      <c r="B122" s="85" t="s">
        <v>773</v>
      </c>
      <c r="C122" s="86">
        <v>1990</v>
      </c>
      <c r="D122" s="116">
        <v>2.1284722222222222E-2</v>
      </c>
      <c r="E122" s="125">
        <f>SUM(D120:D124)-MAX(D120:D124)</f>
        <v>9.1134259259259248E-2</v>
      </c>
      <c r="F122" s="118" t="s">
        <v>1089</v>
      </c>
    </row>
    <row r="123" spans="1:6" x14ac:dyDescent="0.25">
      <c r="A123" s="409"/>
      <c r="B123" s="85" t="s">
        <v>1149</v>
      </c>
      <c r="C123" s="86">
        <v>1989</v>
      </c>
      <c r="D123" s="116">
        <v>2.1956018518518517E-2</v>
      </c>
      <c r="E123" s="117"/>
      <c r="F123" s="118"/>
    </row>
    <row r="124" spans="1:6" x14ac:dyDescent="0.25">
      <c r="A124" s="410"/>
      <c r="B124" s="85" t="s">
        <v>939</v>
      </c>
      <c r="C124" s="86">
        <v>1993</v>
      </c>
      <c r="D124" s="116">
        <v>2.8298611111111111E-2</v>
      </c>
      <c r="E124" s="119"/>
      <c r="F124" s="120"/>
    </row>
    <row r="125" spans="1:6" ht="15" customHeight="1" x14ac:dyDescent="0.25">
      <c r="A125" s="408" t="s">
        <v>1088</v>
      </c>
      <c r="B125" s="85" t="s">
        <v>1150</v>
      </c>
      <c r="C125" s="86">
        <v>1990</v>
      </c>
      <c r="D125" s="116">
        <v>2.4363425925925927E-2</v>
      </c>
      <c r="E125" s="117"/>
      <c r="F125" s="118"/>
    </row>
    <row r="126" spans="1:6" x14ac:dyDescent="0.25">
      <c r="A126" s="409"/>
      <c r="B126" s="85" t="s">
        <v>102</v>
      </c>
      <c r="C126" s="86">
        <v>1993</v>
      </c>
      <c r="D126" s="116">
        <v>3.0451388888888889E-2</v>
      </c>
      <c r="E126" s="117"/>
      <c r="F126" s="118"/>
    </row>
    <row r="127" spans="1:6" x14ac:dyDescent="0.25">
      <c r="A127" s="409"/>
      <c r="B127" s="85" t="s">
        <v>1151</v>
      </c>
      <c r="C127" s="86">
        <v>1989</v>
      </c>
      <c r="D127" s="116">
        <v>2.0393518518518519E-2</v>
      </c>
      <c r="E127" s="125">
        <f>SUM(D125:D129)-MAX(D125:D129)</f>
        <v>9.1805555555555557E-2</v>
      </c>
      <c r="F127" s="118">
        <v>4</v>
      </c>
    </row>
    <row r="128" spans="1:6" x14ac:dyDescent="0.25">
      <c r="A128" s="409"/>
      <c r="B128" s="85" t="s">
        <v>108</v>
      </c>
      <c r="C128" s="86">
        <v>1992</v>
      </c>
      <c r="D128" s="116">
        <v>2.7037037037037037E-2</v>
      </c>
      <c r="E128" s="117"/>
      <c r="F128" s="118"/>
    </row>
    <row r="129" spans="1:6" x14ac:dyDescent="0.25">
      <c r="A129" s="410"/>
      <c r="B129" s="85" t="s">
        <v>1152</v>
      </c>
      <c r="C129" s="86">
        <v>1990</v>
      </c>
      <c r="D129" s="116">
        <v>2.0011574074074074E-2</v>
      </c>
      <c r="E129" s="119"/>
      <c r="F129" s="120"/>
    </row>
    <row r="130" spans="1:6" ht="15" customHeight="1" x14ac:dyDescent="0.25">
      <c r="A130" s="408" t="s">
        <v>1094</v>
      </c>
      <c r="B130" s="85" t="s">
        <v>1153</v>
      </c>
      <c r="C130" s="86">
        <v>1994</v>
      </c>
      <c r="D130" s="116">
        <v>3.1064814814814812E-2</v>
      </c>
      <c r="E130" s="117"/>
      <c r="F130" s="118"/>
    </row>
    <row r="131" spans="1:6" x14ac:dyDescent="0.25">
      <c r="A131" s="409"/>
      <c r="B131" s="85" t="s">
        <v>782</v>
      </c>
      <c r="C131" s="86">
        <v>1992</v>
      </c>
      <c r="D131" s="116">
        <v>2.5821759259259256E-2</v>
      </c>
      <c r="E131" s="117"/>
      <c r="F131" s="118"/>
    </row>
    <row r="132" spans="1:6" x14ac:dyDescent="0.25">
      <c r="A132" s="409"/>
      <c r="B132" s="85" t="s">
        <v>952</v>
      </c>
      <c r="C132" s="86">
        <v>1991</v>
      </c>
      <c r="D132" s="116">
        <v>2.179398148148148E-2</v>
      </c>
      <c r="E132" s="125">
        <f>SUM(D130:D134)-MAX(D130:D134)</f>
        <v>9.3969907407407391E-2</v>
      </c>
      <c r="F132" s="118">
        <v>5</v>
      </c>
    </row>
    <row r="133" spans="1:6" x14ac:dyDescent="0.25">
      <c r="A133" s="409"/>
      <c r="B133" s="85" t="s">
        <v>1154</v>
      </c>
      <c r="C133" s="86">
        <v>1992</v>
      </c>
      <c r="D133" s="116">
        <v>2.2534722222222223E-2</v>
      </c>
      <c r="E133" s="117"/>
      <c r="F133" s="118"/>
    </row>
    <row r="134" spans="1:6" x14ac:dyDescent="0.25">
      <c r="A134" s="410"/>
      <c r="B134" s="85" t="s">
        <v>954</v>
      </c>
      <c r="C134" s="86">
        <v>1990</v>
      </c>
      <c r="D134" s="116">
        <v>2.3819444444444445E-2</v>
      </c>
      <c r="E134" s="129"/>
      <c r="F134" s="118"/>
    </row>
    <row r="135" spans="1:6" ht="15" customHeight="1" x14ac:dyDescent="0.25">
      <c r="A135" s="408" t="s">
        <v>214</v>
      </c>
      <c r="B135" s="85" t="s">
        <v>887</v>
      </c>
      <c r="C135" s="86">
        <v>1991</v>
      </c>
      <c r="D135" s="116">
        <v>1.9791666666666666E-2</v>
      </c>
      <c r="E135" s="117"/>
      <c r="F135" s="123"/>
    </row>
    <row r="136" spans="1:6" x14ac:dyDescent="0.25">
      <c r="A136" s="409"/>
      <c r="B136" s="85" t="s">
        <v>888</v>
      </c>
      <c r="C136" s="86">
        <v>1991</v>
      </c>
      <c r="D136" s="116">
        <v>2.359953703703704E-2</v>
      </c>
      <c r="E136" s="117"/>
      <c r="F136" s="118"/>
    </row>
    <row r="137" spans="1:6" x14ac:dyDescent="0.25">
      <c r="A137" s="409"/>
      <c r="B137" s="85" t="s">
        <v>750</v>
      </c>
      <c r="C137" s="86">
        <v>1990</v>
      </c>
      <c r="D137" s="116">
        <v>2.6620370370370374E-2</v>
      </c>
      <c r="E137" s="125">
        <f>SUM(D135:D139)-MAX(D135:D139)</f>
        <v>9.7314814814814826E-2</v>
      </c>
      <c r="F137" s="118">
        <v>6</v>
      </c>
    </row>
    <row r="138" spans="1:6" x14ac:dyDescent="0.25">
      <c r="A138" s="409"/>
      <c r="B138" s="85" t="s">
        <v>751</v>
      </c>
      <c r="C138" s="86">
        <v>1991</v>
      </c>
      <c r="D138" s="116">
        <v>2.7303240740740743E-2</v>
      </c>
      <c r="E138" s="117"/>
      <c r="F138" s="118"/>
    </row>
    <row r="139" spans="1:6" x14ac:dyDescent="0.25">
      <c r="A139" s="410"/>
      <c r="B139" s="85" t="s">
        <v>363</v>
      </c>
      <c r="C139" s="86">
        <v>1994</v>
      </c>
      <c r="D139" s="116">
        <v>4.5405092592592594E-2</v>
      </c>
      <c r="E139" s="129"/>
      <c r="F139" s="120"/>
    </row>
    <row r="140" spans="1:6" ht="15" customHeight="1" x14ac:dyDescent="0.25">
      <c r="A140" s="408" t="s">
        <v>683</v>
      </c>
      <c r="B140" s="85" t="s">
        <v>1155</v>
      </c>
      <c r="C140" s="86">
        <v>1989</v>
      </c>
      <c r="D140" s="116">
        <v>1.9861111111111111E-2</v>
      </c>
      <c r="E140" s="117"/>
      <c r="F140" s="118"/>
    </row>
    <row r="141" spans="1:6" x14ac:dyDescent="0.25">
      <c r="A141" s="409"/>
      <c r="B141" s="85" t="s">
        <v>1156</v>
      </c>
      <c r="C141" s="86">
        <v>1990</v>
      </c>
      <c r="D141" s="116">
        <v>2.2858796296296294E-2</v>
      </c>
      <c r="E141" s="117"/>
      <c r="F141" s="118"/>
    </row>
    <row r="142" spans="1:6" x14ac:dyDescent="0.25">
      <c r="A142" s="409"/>
      <c r="B142" s="85" t="s">
        <v>1157</v>
      </c>
      <c r="C142" s="86">
        <v>1990</v>
      </c>
      <c r="D142" s="116">
        <v>2.9583333333333336E-2</v>
      </c>
      <c r="E142" s="125">
        <f>SUM(D140:D143)</f>
        <v>0.10192129629629629</v>
      </c>
      <c r="F142" s="118">
        <v>7</v>
      </c>
    </row>
    <row r="143" spans="1:6" x14ac:dyDescent="0.25">
      <c r="A143" s="409"/>
      <c r="B143" s="85" t="s">
        <v>1158</v>
      </c>
      <c r="C143" s="86">
        <v>1990</v>
      </c>
      <c r="D143" s="116">
        <v>2.9618055555555554E-2</v>
      </c>
      <c r="E143" s="119"/>
      <c r="F143" s="120"/>
    </row>
    <row r="144" spans="1:6" x14ac:dyDescent="0.25">
      <c r="A144" s="408" t="s">
        <v>213</v>
      </c>
      <c r="B144" s="85" t="s">
        <v>1159</v>
      </c>
      <c r="C144" s="86">
        <v>1994</v>
      </c>
      <c r="D144" s="116">
        <v>3.0162037037037032E-2</v>
      </c>
      <c r="E144" s="117"/>
      <c r="F144" s="118"/>
    </row>
    <row r="145" spans="1:6" ht="15" customHeight="1" x14ac:dyDescent="0.25">
      <c r="A145" s="409"/>
      <c r="B145" s="85" t="s">
        <v>1160</v>
      </c>
      <c r="C145" s="86">
        <v>1994</v>
      </c>
      <c r="D145" s="116">
        <v>4.2083333333333334E-2</v>
      </c>
      <c r="E145" s="117"/>
      <c r="F145" s="118"/>
    </row>
    <row r="146" spans="1:6" x14ac:dyDescent="0.25">
      <c r="A146" s="409"/>
      <c r="B146" s="85" t="s">
        <v>114</v>
      </c>
      <c r="C146" s="86">
        <v>1995</v>
      </c>
      <c r="D146" s="116">
        <v>2.56712962962963E-2</v>
      </c>
      <c r="E146" s="125">
        <f>SUM(D144:D148)-MAX(D144:D148)</f>
        <v>0.10414351851851852</v>
      </c>
      <c r="F146" s="118">
        <v>8</v>
      </c>
    </row>
    <row r="147" spans="1:6" x14ac:dyDescent="0.25">
      <c r="A147" s="409"/>
      <c r="B147" s="85" t="s">
        <v>1161</v>
      </c>
      <c r="C147" s="86">
        <v>1991</v>
      </c>
      <c r="D147" s="116">
        <v>2.988425925925926E-2</v>
      </c>
      <c r="E147" s="117"/>
      <c r="F147" s="118"/>
    </row>
    <row r="148" spans="1:6" x14ac:dyDescent="0.25">
      <c r="A148" s="410"/>
      <c r="B148" s="85" t="s">
        <v>753</v>
      </c>
      <c r="C148" s="86">
        <v>1991</v>
      </c>
      <c r="D148" s="116">
        <v>1.8425925925925925E-2</v>
      </c>
      <c r="E148" s="119"/>
      <c r="F148" s="120"/>
    </row>
    <row r="149" spans="1:6" x14ac:dyDescent="0.25">
      <c r="A149" s="408" t="s">
        <v>899</v>
      </c>
      <c r="B149" s="85" t="s">
        <v>898</v>
      </c>
      <c r="C149" s="86">
        <v>1994</v>
      </c>
      <c r="D149" s="116">
        <v>3.0567129629629628E-2</v>
      </c>
      <c r="E149" s="117"/>
      <c r="F149" s="118"/>
    </row>
    <row r="150" spans="1:6" x14ac:dyDescent="0.25">
      <c r="A150" s="409"/>
      <c r="B150" s="85" t="s">
        <v>362</v>
      </c>
      <c r="C150" s="86">
        <v>1994</v>
      </c>
      <c r="D150" s="116">
        <v>3.2962962962962965E-2</v>
      </c>
      <c r="E150" s="125">
        <f>SUM(D149:D152)</f>
        <v>0.10758101851851852</v>
      </c>
      <c r="F150" s="118">
        <v>9</v>
      </c>
    </row>
    <row r="151" spans="1:6" x14ac:dyDescent="0.25">
      <c r="A151" s="409"/>
      <c r="B151" s="85" t="s">
        <v>1162</v>
      </c>
      <c r="C151" s="86">
        <v>1989</v>
      </c>
      <c r="D151" s="116">
        <v>2.101851851851852E-2</v>
      </c>
      <c r="E151" s="117"/>
      <c r="F151" s="118"/>
    </row>
    <row r="152" spans="1:6" x14ac:dyDescent="0.25">
      <c r="A152" s="409"/>
      <c r="B152" s="85" t="s">
        <v>1163</v>
      </c>
      <c r="C152" s="86">
        <v>1989</v>
      </c>
      <c r="D152" s="116">
        <v>2.3032407407407404E-2</v>
      </c>
      <c r="E152" s="129"/>
      <c r="F152" s="118"/>
    </row>
    <row r="153" spans="1:6" x14ac:dyDescent="0.25">
      <c r="A153" s="408" t="s">
        <v>1164</v>
      </c>
      <c r="B153" s="85" t="s">
        <v>935</v>
      </c>
      <c r="C153" s="86">
        <v>1990</v>
      </c>
      <c r="D153" s="116">
        <v>2.0798611111111111E-2</v>
      </c>
      <c r="E153" s="117"/>
      <c r="F153" s="123"/>
    </row>
    <row r="154" spans="1:6" x14ac:dyDescent="0.25">
      <c r="A154" s="409"/>
      <c r="B154" s="85" t="s">
        <v>767</v>
      </c>
      <c r="C154" s="86">
        <v>1992</v>
      </c>
      <c r="D154" s="116">
        <v>2.0798611111111111E-2</v>
      </c>
      <c r="E154" s="117"/>
      <c r="F154" s="118"/>
    </row>
    <row r="155" spans="1:6" x14ac:dyDescent="0.25">
      <c r="A155" s="409"/>
      <c r="B155" s="85" t="s">
        <v>768</v>
      </c>
      <c r="C155" s="86">
        <v>1990</v>
      </c>
      <c r="D155" s="116">
        <v>4.1967592592592591E-2</v>
      </c>
      <c r="E155" s="125">
        <f>SUM(D153:D157)-MAX(D153:D157)</f>
        <v>0.10781250000000001</v>
      </c>
      <c r="F155" s="118">
        <v>10</v>
      </c>
    </row>
    <row r="156" spans="1:6" x14ac:dyDescent="0.25">
      <c r="A156" s="409"/>
      <c r="B156" s="85" t="s">
        <v>765</v>
      </c>
      <c r="C156" s="86">
        <v>1992</v>
      </c>
      <c r="D156" s="116">
        <v>3.349537037037037E-2</v>
      </c>
      <c r="E156" s="117"/>
      <c r="F156" s="118"/>
    </row>
    <row r="157" spans="1:6" x14ac:dyDescent="0.25">
      <c r="A157" s="410"/>
      <c r="B157" s="85" t="s">
        <v>770</v>
      </c>
      <c r="C157" s="86">
        <v>1992</v>
      </c>
      <c r="D157" s="116">
        <v>3.2719907407407406E-2</v>
      </c>
      <c r="E157" s="119"/>
      <c r="F157" s="120"/>
    </row>
    <row r="158" spans="1:6" x14ac:dyDescent="0.25">
      <c r="A158" s="408" t="s">
        <v>1165</v>
      </c>
      <c r="B158" s="85" t="s">
        <v>357</v>
      </c>
      <c r="C158" s="86">
        <v>1995</v>
      </c>
      <c r="D158" s="116">
        <v>3.246527777777778E-2</v>
      </c>
      <c r="E158" s="117"/>
      <c r="F158" s="118"/>
    </row>
    <row r="159" spans="1:6" x14ac:dyDescent="0.25">
      <c r="A159" s="409"/>
      <c r="B159" s="85" t="s">
        <v>358</v>
      </c>
      <c r="C159" s="86">
        <v>1994</v>
      </c>
      <c r="D159" s="116">
        <v>4.6365740740740742E-2</v>
      </c>
      <c r="E159" s="117"/>
      <c r="F159" s="118"/>
    </row>
    <row r="160" spans="1:6" x14ac:dyDescent="0.25">
      <c r="A160" s="409"/>
      <c r="B160" s="85" t="s">
        <v>1166</v>
      </c>
      <c r="C160" s="86">
        <v>1991</v>
      </c>
      <c r="D160" s="116">
        <v>3.5682870370370372E-2</v>
      </c>
      <c r="E160" s="125">
        <f>SUM(D158:D162)-MAX(D158:D162)</f>
        <v>0.10945601851851852</v>
      </c>
      <c r="F160" s="118">
        <v>11</v>
      </c>
    </row>
    <row r="161" spans="1:6" x14ac:dyDescent="0.25">
      <c r="A161" s="409"/>
      <c r="B161" s="85" t="s">
        <v>111</v>
      </c>
      <c r="C161" s="86">
        <v>1992</v>
      </c>
      <c r="D161" s="116">
        <v>1.9259259259259261E-2</v>
      </c>
      <c r="E161" s="117"/>
      <c r="F161" s="118"/>
    </row>
    <row r="162" spans="1:6" x14ac:dyDescent="0.25">
      <c r="A162" s="410"/>
      <c r="B162" s="85" t="s">
        <v>1167</v>
      </c>
      <c r="C162" s="86">
        <v>1990</v>
      </c>
      <c r="D162" s="116">
        <v>2.2048611111111113E-2</v>
      </c>
      <c r="E162" s="117"/>
      <c r="F162" s="118"/>
    </row>
    <row r="163" spans="1:6" x14ac:dyDescent="0.25">
      <c r="A163" s="408" t="s">
        <v>613</v>
      </c>
      <c r="B163" s="85" t="s">
        <v>1168</v>
      </c>
      <c r="C163" s="86">
        <v>1992</v>
      </c>
      <c r="D163" s="116">
        <v>3.9861111111111111E-2</v>
      </c>
      <c r="E163" s="122"/>
      <c r="F163" s="123"/>
    </row>
    <row r="164" spans="1:6" x14ac:dyDescent="0.25">
      <c r="A164" s="409"/>
      <c r="B164" s="85" t="s">
        <v>1169</v>
      </c>
      <c r="C164" s="86">
        <v>1992</v>
      </c>
      <c r="D164" s="116">
        <v>2.5613425925925925E-2</v>
      </c>
      <c r="E164" s="121"/>
      <c r="F164" s="118"/>
    </row>
    <row r="165" spans="1:6" x14ac:dyDescent="0.25">
      <c r="A165" s="409"/>
      <c r="B165" s="85" t="s">
        <v>762</v>
      </c>
      <c r="C165" s="86">
        <v>1992</v>
      </c>
      <c r="D165" s="116">
        <v>2.6006944444444447E-2</v>
      </c>
      <c r="E165" s="125">
        <f>SUM(D163:D167)</f>
        <v>0.1097337962962963</v>
      </c>
      <c r="F165" s="118">
        <v>12</v>
      </c>
    </row>
    <row r="166" spans="1:6" x14ac:dyDescent="0.25">
      <c r="A166" s="409"/>
      <c r="B166" s="85" t="s">
        <v>760</v>
      </c>
      <c r="C166" s="86">
        <v>1991</v>
      </c>
      <c r="D166" s="116" t="s">
        <v>671</v>
      </c>
      <c r="E166" s="121"/>
      <c r="F166" s="118"/>
    </row>
    <row r="167" spans="1:6" x14ac:dyDescent="0.25">
      <c r="A167" s="410"/>
      <c r="B167" s="85" t="s">
        <v>1170</v>
      </c>
      <c r="C167" s="86">
        <v>1989</v>
      </c>
      <c r="D167" s="116">
        <v>1.8252314814814815E-2</v>
      </c>
      <c r="E167" s="119"/>
      <c r="F167" s="120"/>
    </row>
    <row r="168" spans="1:6" x14ac:dyDescent="0.25">
      <c r="A168" s="408" t="s">
        <v>1171</v>
      </c>
      <c r="B168" s="85" t="s">
        <v>1172</v>
      </c>
      <c r="C168" s="86">
        <v>1989</v>
      </c>
      <c r="D168" s="116">
        <v>3.2557870370370369E-2</v>
      </c>
      <c r="E168" s="117"/>
      <c r="F168" s="118"/>
    </row>
    <row r="169" spans="1:6" x14ac:dyDescent="0.25">
      <c r="A169" s="409"/>
      <c r="B169" s="85" t="s">
        <v>1173</v>
      </c>
      <c r="C169" s="86">
        <v>1989</v>
      </c>
      <c r="D169" s="116">
        <v>3.9039351851851853E-2</v>
      </c>
      <c r="E169" s="117"/>
      <c r="F169" s="118"/>
    </row>
    <row r="170" spans="1:6" x14ac:dyDescent="0.25">
      <c r="A170" s="409"/>
      <c r="B170" s="85" t="s">
        <v>1174</v>
      </c>
      <c r="C170" s="86">
        <v>1989</v>
      </c>
      <c r="D170" s="116">
        <v>3.4108796296296297E-2</v>
      </c>
      <c r="E170" s="125">
        <f>SUM(D168:D172)-MAX(D168:D172)</f>
        <v>0.13642361111111112</v>
      </c>
      <c r="F170" s="118">
        <v>13</v>
      </c>
    </row>
    <row r="171" spans="1:6" x14ac:dyDescent="0.25">
      <c r="A171" s="409"/>
      <c r="B171" s="85" t="s">
        <v>1175</v>
      </c>
      <c r="C171" s="86">
        <v>1989</v>
      </c>
      <c r="D171" s="116">
        <v>3.0717592592592591E-2</v>
      </c>
      <c r="E171" s="117"/>
      <c r="F171" s="118"/>
    </row>
    <row r="172" spans="1:6" x14ac:dyDescent="0.25">
      <c r="A172" s="410"/>
      <c r="B172" s="85" t="s">
        <v>798</v>
      </c>
      <c r="C172" s="86">
        <v>1992</v>
      </c>
      <c r="D172" s="116">
        <v>3.9085648148148147E-2</v>
      </c>
      <c r="E172" s="119"/>
      <c r="F172" s="120"/>
    </row>
    <row r="173" spans="1:6" ht="15" customHeight="1" x14ac:dyDescent="0.25">
      <c r="A173" s="408" t="s">
        <v>913</v>
      </c>
      <c r="B173" s="85" t="s">
        <v>1176</v>
      </c>
      <c r="C173" s="86">
        <v>1994</v>
      </c>
      <c r="D173" s="116">
        <v>6.4942129629629627E-2</v>
      </c>
      <c r="E173" s="117"/>
      <c r="F173" s="118"/>
    </row>
    <row r="174" spans="1:6" x14ac:dyDescent="0.25">
      <c r="A174" s="409"/>
      <c r="B174" s="85" t="s">
        <v>788</v>
      </c>
      <c r="C174" s="86">
        <v>1994</v>
      </c>
      <c r="D174" s="116">
        <v>7.003472222222222E-2</v>
      </c>
      <c r="E174" s="117"/>
      <c r="F174" s="118"/>
    </row>
    <row r="175" spans="1:6" x14ac:dyDescent="0.25">
      <c r="A175" s="409"/>
      <c r="B175" s="85" t="s">
        <v>946</v>
      </c>
      <c r="C175" s="86">
        <v>1989</v>
      </c>
      <c r="D175" s="116">
        <v>2.7372685185185184E-2</v>
      </c>
      <c r="E175" s="125">
        <f>SUM(D173:D177)-MAX(D173:D177)</f>
        <v>0.13913194444444443</v>
      </c>
      <c r="F175" s="118">
        <v>14</v>
      </c>
    </row>
    <row r="176" spans="1:6" x14ac:dyDescent="0.25">
      <c r="A176" s="409"/>
      <c r="B176" s="85" t="s">
        <v>949</v>
      </c>
      <c r="C176" s="86">
        <v>1990</v>
      </c>
      <c r="D176" s="116">
        <v>2.2175925925925929E-2</v>
      </c>
      <c r="E176" s="117"/>
      <c r="F176" s="118"/>
    </row>
    <row r="177" spans="1:6" x14ac:dyDescent="0.25">
      <c r="A177" s="410"/>
      <c r="B177" s="85" t="s">
        <v>790</v>
      </c>
      <c r="C177" s="86">
        <v>1993</v>
      </c>
      <c r="D177" s="116">
        <v>2.4641203703703703E-2</v>
      </c>
      <c r="E177" s="117"/>
      <c r="F177" s="118"/>
    </row>
    <row r="178" spans="1:6" x14ac:dyDescent="0.25">
      <c r="A178" s="408" t="s">
        <v>1113</v>
      </c>
      <c r="B178" s="85" t="s">
        <v>799</v>
      </c>
      <c r="C178" s="86">
        <v>1991</v>
      </c>
      <c r="D178" s="116">
        <v>3.4062500000000002E-2</v>
      </c>
      <c r="E178" s="126"/>
      <c r="F178" s="127"/>
    </row>
    <row r="179" spans="1:6" x14ac:dyDescent="0.25">
      <c r="A179" s="409"/>
      <c r="B179" s="85" t="s">
        <v>800</v>
      </c>
      <c r="C179" s="86">
        <v>1992</v>
      </c>
      <c r="D179" s="116">
        <v>5.3240740740740734E-2</v>
      </c>
      <c r="E179" s="125"/>
      <c r="F179" s="128"/>
    </row>
    <row r="180" spans="1:6" x14ac:dyDescent="0.25">
      <c r="A180" s="409"/>
      <c r="B180" s="85" t="s">
        <v>801</v>
      </c>
      <c r="C180" s="86">
        <v>1991</v>
      </c>
      <c r="D180" s="116">
        <v>4.4930555555555557E-2</v>
      </c>
      <c r="E180" s="125">
        <f>SUM(D178:D182)-MAX(D178:D182)</f>
        <v>0.1688425925925926</v>
      </c>
      <c r="F180" s="128">
        <v>15</v>
      </c>
    </row>
    <row r="181" spans="1:6" x14ac:dyDescent="0.25">
      <c r="A181" s="409"/>
      <c r="B181" s="85" t="s">
        <v>802</v>
      </c>
      <c r="C181" s="86">
        <v>1991</v>
      </c>
      <c r="D181" s="116">
        <v>4.4918981481481483E-2</v>
      </c>
      <c r="E181" s="125"/>
      <c r="F181" s="128"/>
    </row>
    <row r="182" spans="1:6" x14ac:dyDescent="0.25">
      <c r="A182" s="410"/>
      <c r="B182" s="85" t="s">
        <v>803</v>
      </c>
      <c r="C182" s="86">
        <v>1991</v>
      </c>
      <c r="D182" s="116">
        <v>4.4930555555555557E-2</v>
      </c>
      <c r="E182" s="129"/>
      <c r="F182" s="130"/>
    </row>
    <row r="183" spans="1:6" x14ac:dyDescent="0.25">
      <c r="A183" s="408" t="s">
        <v>149</v>
      </c>
      <c r="B183" s="85" t="s">
        <v>1177</v>
      </c>
      <c r="C183" s="86">
        <v>1994</v>
      </c>
      <c r="D183" s="116">
        <v>6.1388888888888889E-2</v>
      </c>
      <c r="E183" s="117"/>
      <c r="F183" s="118"/>
    </row>
    <row r="184" spans="1:6" x14ac:dyDescent="0.25">
      <c r="A184" s="409"/>
      <c r="B184" s="85" t="s">
        <v>1178</v>
      </c>
      <c r="C184" s="86">
        <v>1992</v>
      </c>
      <c r="D184" s="116">
        <v>4.5289351851851851E-2</v>
      </c>
      <c r="E184" s="117"/>
      <c r="F184" s="118"/>
    </row>
    <row r="185" spans="1:6" x14ac:dyDescent="0.25">
      <c r="A185" s="409"/>
      <c r="B185" s="85" t="s">
        <v>776</v>
      </c>
      <c r="C185" s="86">
        <v>1992</v>
      </c>
      <c r="D185" s="116" t="s">
        <v>1179</v>
      </c>
      <c r="E185" s="125">
        <f>SUM(D183:D187)</f>
        <v>0.20189814814814816</v>
      </c>
      <c r="F185" s="118">
        <v>16</v>
      </c>
    </row>
    <row r="186" spans="1:6" x14ac:dyDescent="0.25">
      <c r="A186" s="409"/>
      <c r="B186" s="85" t="s">
        <v>774</v>
      </c>
      <c r="C186" s="86">
        <v>1991</v>
      </c>
      <c r="D186" s="116">
        <v>2.6562499999999999E-2</v>
      </c>
      <c r="E186" s="117"/>
      <c r="F186" s="118"/>
    </row>
    <row r="187" spans="1:6" x14ac:dyDescent="0.25">
      <c r="A187" s="410"/>
      <c r="B187" s="85" t="s">
        <v>903</v>
      </c>
      <c r="C187" s="86">
        <v>1991</v>
      </c>
      <c r="D187" s="116">
        <v>6.8657407407407403E-2</v>
      </c>
      <c r="E187" s="119"/>
      <c r="F187" s="120"/>
    </row>
    <row r="188" spans="1:6" x14ac:dyDescent="0.25">
      <c r="A188" s="408" t="s">
        <v>1180</v>
      </c>
      <c r="B188" s="85" t="s">
        <v>1181</v>
      </c>
      <c r="C188" s="86">
        <v>1989</v>
      </c>
      <c r="D188" s="116">
        <v>3.6736111111111108E-2</v>
      </c>
      <c r="E188" s="117"/>
      <c r="F188" s="118"/>
    </row>
    <row r="189" spans="1:6" x14ac:dyDescent="0.25">
      <c r="A189" s="409"/>
      <c r="B189" s="85" t="s">
        <v>1182</v>
      </c>
      <c r="C189" s="86">
        <v>1989</v>
      </c>
      <c r="D189" s="116">
        <v>6.8275462962962954E-2</v>
      </c>
      <c r="E189" s="117"/>
      <c r="F189" s="118"/>
    </row>
    <row r="190" spans="1:6" x14ac:dyDescent="0.25">
      <c r="A190" s="409"/>
      <c r="B190" s="85" t="s">
        <v>1183</v>
      </c>
      <c r="C190" s="86">
        <v>1989</v>
      </c>
      <c r="D190" s="116">
        <v>5.4722222222222228E-2</v>
      </c>
      <c r="E190" s="125">
        <f>SUM(D188:D192)-MAX(D188:D192)</f>
        <v>0.21445601851851853</v>
      </c>
      <c r="F190" s="118">
        <v>17</v>
      </c>
    </row>
    <row r="191" spans="1:6" x14ac:dyDescent="0.25">
      <c r="A191" s="409"/>
      <c r="B191" s="85" t="s">
        <v>1184</v>
      </c>
      <c r="C191" s="86">
        <v>1989</v>
      </c>
      <c r="D191" s="116">
        <v>5.4745370370370368E-2</v>
      </c>
      <c r="E191" s="117"/>
      <c r="F191" s="118"/>
    </row>
    <row r="192" spans="1:6" x14ac:dyDescent="0.25">
      <c r="A192" s="410"/>
      <c r="B192" s="85" t="s">
        <v>1185</v>
      </c>
      <c r="C192" s="86">
        <v>1989</v>
      </c>
      <c r="D192" s="116">
        <v>6.8252314814814807E-2</v>
      </c>
      <c r="E192" s="119"/>
      <c r="F192" s="120"/>
    </row>
    <row r="193" spans="1:6" x14ac:dyDescent="0.25">
      <c r="A193" s="408" t="s">
        <v>222</v>
      </c>
      <c r="B193" s="85" t="s">
        <v>813</v>
      </c>
      <c r="C193" s="86">
        <v>1992</v>
      </c>
      <c r="D193" s="116">
        <v>5.7812500000000003E-2</v>
      </c>
      <c r="E193" s="117"/>
      <c r="F193" s="118"/>
    </row>
    <row r="194" spans="1:6" x14ac:dyDescent="0.25">
      <c r="A194" s="409"/>
      <c r="B194" s="85" t="s">
        <v>809</v>
      </c>
      <c r="C194" s="86">
        <v>1992</v>
      </c>
      <c r="D194" s="116">
        <v>4.0057870370370369E-2</v>
      </c>
      <c r="E194" s="117"/>
      <c r="F194" s="118"/>
    </row>
    <row r="195" spans="1:6" x14ac:dyDescent="0.25">
      <c r="A195" s="409"/>
      <c r="B195" s="85" t="s">
        <v>916</v>
      </c>
      <c r="C195" s="86">
        <v>1991</v>
      </c>
      <c r="D195" s="116">
        <v>9.4062499999999993E-2</v>
      </c>
      <c r="E195" s="125">
        <f>SUM(D193:D197)-MAX(D193:D197)</f>
        <v>0.23458333333333331</v>
      </c>
      <c r="F195" s="118">
        <v>18</v>
      </c>
    </row>
    <row r="196" spans="1:6" x14ac:dyDescent="0.25">
      <c r="A196" s="409"/>
      <c r="B196" s="85" t="s">
        <v>811</v>
      </c>
      <c r="C196" s="86">
        <v>1991</v>
      </c>
      <c r="D196" s="116">
        <v>4.3912037037037034E-2</v>
      </c>
      <c r="E196" s="117"/>
      <c r="F196" s="118"/>
    </row>
    <row r="197" spans="1:6" x14ac:dyDescent="0.25">
      <c r="A197" s="410"/>
      <c r="B197" s="85" t="s">
        <v>917</v>
      </c>
      <c r="C197" s="86">
        <v>1991</v>
      </c>
      <c r="D197" s="116">
        <v>9.2800925925925926E-2</v>
      </c>
      <c r="E197" s="119"/>
      <c r="F197" s="120"/>
    </row>
    <row r="198" spans="1:6" x14ac:dyDescent="0.25">
      <c r="A198" s="408" t="s">
        <v>1186</v>
      </c>
      <c r="B198" s="85" t="s">
        <v>1187</v>
      </c>
      <c r="C198" s="86">
        <v>1989</v>
      </c>
      <c r="D198" s="116" t="s">
        <v>671</v>
      </c>
      <c r="E198" s="117"/>
      <c r="F198" s="118"/>
    </row>
    <row r="199" spans="1:6" x14ac:dyDescent="0.25">
      <c r="A199" s="409"/>
      <c r="B199" s="85" t="s">
        <v>814</v>
      </c>
      <c r="C199" s="86">
        <v>1991</v>
      </c>
      <c r="D199" s="116">
        <v>5.7997685185185187E-2</v>
      </c>
      <c r="E199" s="117"/>
      <c r="F199" s="118"/>
    </row>
    <row r="200" spans="1:6" x14ac:dyDescent="0.25">
      <c r="A200" s="409"/>
      <c r="B200" s="85" t="s">
        <v>1188</v>
      </c>
      <c r="C200" s="86">
        <v>1989</v>
      </c>
      <c r="D200" s="116">
        <v>5.800925925925926E-2</v>
      </c>
      <c r="E200" s="125">
        <f>SUM(D198:D202)</f>
        <v>0.25039351851851854</v>
      </c>
      <c r="F200" s="118">
        <v>19</v>
      </c>
    </row>
    <row r="201" spans="1:6" x14ac:dyDescent="0.25">
      <c r="A201" s="409"/>
      <c r="B201" s="85" t="s">
        <v>1189</v>
      </c>
      <c r="C201" s="86">
        <v>1989</v>
      </c>
      <c r="D201" s="116">
        <v>0.10116898148148147</v>
      </c>
      <c r="E201" s="117"/>
      <c r="F201" s="118"/>
    </row>
    <row r="202" spans="1:6" x14ac:dyDescent="0.25">
      <c r="A202" s="410"/>
      <c r="B202" s="85" t="s">
        <v>1190</v>
      </c>
      <c r="C202" s="86">
        <v>1989</v>
      </c>
      <c r="D202" s="116">
        <v>3.3217592592592597E-2</v>
      </c>
      <c r="E202" s="119"/>
      <c r="F202" s="120"/>
    </row>
    <row r="203" spans="1:6" x14ac:dyDescent="0.25">
      <c r="A203" s="408" t="s">
        <v>1191</v>
      </c>
      <c r="B203" s="85" t="s">
        <v>1192</v>
      </c>
      <c r="C203" s="86">
        <v>1995</v>
      </c>
      <c r="D203" s="116" t="s">
        <v>671</v>
      </c>
      <c r="E203" s="117"/>
      <c r="F203" s="118"/>
    </row>
    <row r="204" spans="1:6" x14ac:dyDescent="0.25">
      <c r="A204" s="409"/>
      <c r="B204" s="85" t="s">
        <v>1193</v>
      </c>
      <c r="C204" s="86">
        <v>1996</v>
      </c>
      <c r="D204" s="116" t="s">
        <v>671</v>
      </c>
      <c r="E204" s="117"/>
      <c r="F204" s="118"/>
    </row>
    <row r="205" spans="1:6" x14ac:dyDescent="0.25">
      <c r="A205" s="409"/>
      <c r="B205" s="85" t="s">
        <v>977</v>
      </c>
      <c r="C205" s="86">
        <v>1991</v>
      </c>
      <c r="D205" s="116">
        <v>5.8182870370370371E-2</v>
      </c>
      <c r="E205" s="125">
        <f>SUM(D203:D207)</f>
        <v>9.2453703703703705E-2</v>
      </c>
      <c r="F205" s="118">
        <v>20</v>
      </c>
    </row>
    <row r="206" spans="1:6" x14ac:dyDescent="0.25">
      <c r="A206" s="409"/>
      <c r="B206" s="85" t="s">
        <v>978</v>
      </c>
      <c r="C206" s="86">
        <v>1991</v>
      </c>
      <c r="D206" s="116" t="s">
        <v>671</v>
      </c>
      <c r="E206" s="117"/>
      <c r="F206" s="118"/>
    </row>
    <row r="207" spans="1:6" x14ac:dyDescent="0.25">
      <c r="A207" s="410"/>
      <c r="B207" s="85" t="s">
        <v>975</v>
      </c>
      <c r="C207" s="86">
        <v>1992</v>
      </c>
      <c r="D207" s="116">
        <v>3.4270833333333334E-2</v>
      </c>
      <c r="E207" s="119"/>
      <c r="F207" s="120"/>
    </row>
    <row r="208" spans="1:6" x14ac:dyDescent="0.25">
      <c r="A208" s="408" t="s">
        <v>217</v>
      </c>
      <c r="B208" s="85" t="s">
        <v>1194</v>
      </c>
      <c r="C208" s="86">
        <v>1992</v>
      </c>
      <c r="D208" s="116" t="s">
        <v>671</v>
      </c>
      <c r="E208" s="121"/>
      <c r="F208" s="118"/>
    </row>
    <row r="209" spans="1:6" x14ac:dyDescent="0.25">
      <c r="A209" s="409"/>
      <c r="B209" s="85" t="s">
        <v>1195</v>
      </c>
      <c r="C209" s="86">
        <v>1992</v>
      </c>
      <c r="D209" s="116" t="s">
        <v>671</v>
      </c>
      <c r="E209" s="121"/>
      <c r="F209" s="118">
        <v>21</v>
      </c>
    </row>
    <row r="210" spans="1:6" x14ac:dyDescent="0.25">
      <c r="A210" s="410"/>
      <c r="B210" s="85" t="s">
        <v>164</v>
      </c>
      <c r="C210" s="86">
        <v>1993</v>
      </c>
      <c r="D210" s="116">
        <v>2.8506944444444442E-2</v>
      </c>
      <c r="E210" s="129">
        <f>SUM(D208:D210)</f>
        <v>2.8506944444444442E-2</v>
      </c>
      <c r="F210" s="120"/>
    </row>
    <row r="212" spans="1:6" x14ac:dyDescent="0.25">
      <c r="A212" s="95" t="s">
        <v>1196</v>
      </c>
      <c r="C212" s="108" t="s">
        <v>234</v>
      </c>
    </row>
    <row r="213" spans="1:6" x14ac:dyDescent="0.25">
      <c r="C213" s="108"/>
    </row>
    <row r="215" spans="1:6" x14ac:dyDescent="0.25">
      <c r="A215" s="95" t="s">
        <v>1197</v>
      </c>
      <c r="C215" s="108" t="s">
        <v>235</v>
      </c>
    </row>
    <row r="217" spans="1:6" x14ac:dyDescent="0.25">
      <c r="A217" s="108"/>
    </row>
    <row r="218" spans="1:6" x14ac:dyDescent="0.25">
      <c r="A218" s="108"/>
    </row>
  </sheetData>
  <mergeCells count="41">
    <mergeCell ref="A208:A210"/>
    <mergeCell ref="A188:A192"/>
    <mergeCell ref="A193:A197"/>
    <mergeCell ref="A198:A202"/>
    <mergeCell ref="A203:A207"/>
    <mergeCell ref="A168:A172"/>
    <mergeCell ref="A173:A177"/>
    <mergeCell ref="A178:A182"/>
    <mergeCell ref="A183:A187"/>
    <mergeCell ref="A149:A152"/>
    <mergeCell ref="A153:A157"/>
    <mergeCell ref="A158:A162"/>
    <mergeCell ref="A163:A167"/>
    <mergeCell ref="A130:A134"/>
    <mergeCell ref="A135:A139"/>
    <mergeCell ref="A140:A143"/>
    <mergeCell ref="A144:A148"/>
    <mergeCell ref="A110:A114"/>
    <mergeCell ref="A115:A119"/>
    <mergeCell ref="A120:A124"/>
    <mergeCell ref="A125:A129"/>
    <mergeCell ref="A89:A93"/>
    <mergeCell ref="A94:A98"/>
    <mergeCell ref="A99:A101"/>
    <mergeCell ref="A102:A105"/>
    <mergeCell ref="A70:A74"/>
    <mergeCell ref="A75:A78"/>
    <mergeCell ref="A79:A83"/>
    <mergeCell ref="A84:A88"/>
    <mergeCell ref="A55:A59"/>
    <mergeCell ref="A60:A64"/>
    <mergeCell ref="A65:A69"/>
    <mergeCell ref="A30:A34"/>
    <mergeCell ref="A35:A39"/>
    <mergeCell ref="A40:A44"/>
    <mergeCell ref="A45:A49"/>
    <mergeCell ref="A10:A14"/>
    <mergeCell ref="A15:A19"/>
    <mergeCell ref="A20:A24"/>
    <mergeCell ref="A25:A29"/>
    <mergeCell ref="A50:A54"/>
  </mergeCells>
  <phoneticPr fontId="9" type="noConversion"/>
  <pageMargins left="0.74803149606299213" right="0.35433070866141736" top="0.59055118110236227" bottom="0.39370078740157483" header="0.51181102362204722" footer="0.51181102362204722"/>
  <pageSetup scale="90" orientation="portrait" r:id="rId1"/>
  <headerFooter alignWithMargins="0"/>
  <ignoredErrors>
    <ignoredError sqref="E12:E106 E107:E211 E212:E223" formulaRange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5"/>
  <sheetViews>
    <sheetView workbookViewId="0">
      <selection activeCell="H14" sqref="H14"/>
    </sheetView>
  </sheetViews>
  <sheetFormatPr defaultRowHeight="14.4" x14ac:dyDescent="0.3"/>
  <cols>
    <col min="1" max="1" width="7.44140625" customWidth="1"/>
    <col min="2" max="2" width="6" customWidth="1"/>
    <col min="4" max="4" width="27.88671875" customWidth="1"/>
  </cols>
  <sheetData>
    <row r="1" spans="1:6" ht="17.399999999999999" x14ac:dyDescent="0.3">
      <c r="A1" s="77"/>
      <c r="B1" s="78" t="s">
        <v>631</v>
      </c>
      <c r="C1" s="77"/>
      <c r="D1" s="77"/>
      <c r="E1" s="77"/>
      <c r="F1" s="77"/>
    </row>
    <row r="2" spans="1:6" ht="17.399999999999999" x14ac:dyDescent="0.3">
      <c r="A2" s="77"/>
      <c r="B2" s="78" t="s">
        <v>924</v>
      </c>
      <c r="C2" s="77"/>
      <c r="D2" s="77"/>
      <c r="E2" s="77"/>
      <c r="F2" s="77"/>
    </row>
    <row r="3" spans="1:6" ht="17.399999999999999" x14ac:dyDescent="0.3">
      <c r="A3" s="77"/>
      <c r="B3" s="78"/>
      <c r="C3" s="77"/>
      <c r="D3" s="77"/>
      <c r="E3" s="77"/>
      <c r="F3" s="77"/>
    </row>
    <row r="4" spans="1:6" ht="15.6" x14ac:dyDescent="0.3">
      <c r="A4" s="77"/>
      <c r="B4" s="80" t="s">
        <v>925</v>
      </c>
      <c r="C4" s="77"/>
      <c r="D4" s="77"/>
      <c r="E4" s="77" t="s">
        <v>348</v>
      </c>
      <c r="F4" s="77"/>
    </row>
    <row r="5" spans="1:6" ht="17.399999999999999" x14ac:dyDescent="0.3">
      <c r="A5" s="77"/>
      <c r="B5" s="80" t="s">
        <v>926</v>
      </c>
      <c r="C5" s="77"/>
      <c r="D5" s="105" t="s">
        <v>230</v>
      </c>
      <c r="E5" s="77"/>
      <c r="F5" s="77"/>
    </row>
    <row r="7" spans="1:6" x14ac:dyDescent="0.3">
      <c r="A7" s="77" t="s">
        <v>206</v>
      </c>
      <c r="B7" s="79" t="s">
        <v>927</v>
      </c>
      <c r="C7" s="79" t="s">
        <v>635</v>
      </c>
      <c r="D7" s="79" t="s">
        <v>928</v>
      </c>
      <c r="E7" s="79" t="s">
        <v>929</v>
      </c>
      <c r="F7" s="79" t="s">
        <v>930</v>
      </c>
    </row>
    <row r="8" spans="1:6" ht="15.6" x14ac:dyDescent="0.3">
      <c r="A8" s="80">
        <v>1</v>
      </c>
      <c r="B8" s="81"/>
      <c r="C8" s="82"/>
      <c r="D8" s="83" t="s">
        <v>931</v>
      </c>
      <c r="E8" s="82"/>
      <c r="F8" s="84"/>
    </row>
    <row r="9" spans="1:6" x14ac:dyDescent="0.3">
      <c r="A9" s="77"/>
      <c r="B9" s="85" t="s">
        <v>105</v>
      </c>
      <c r="C9" s="86">
        <v>134</v>
      </c>
      <c r="D9" s="85" t="s">
        <v>736</v>
      </c>
      <c r="E9" s="86">
        <v>303078</v>
      </c>
      <c r="F9" s="87">
        <v>5.4699074074074074E-2</v>
      </c>
    </row>
    <row r="10" spans="1:6" x14ac:dyDescent="0.3">
      <c r="A10" s="77"/>
      <c r="B10" s="85" t="s">
        <v>101</v>
      </c>
      <c r="C10" s="86">
        <v>135</v>
      </c>
      <c r="D10" s="85" t="s">
        <v>135</v>
      </c>
      <c r="E10" s="86">
        <v>303084</v>
      </c>
      <c r="F10" s="87">
        <v>5.002314814814815E-2</v>
      </c>
    </row>
    <row r="11" spans="1:6" x14ac:dyDescent="0.3">
      <c r="A11" s="77"/>
      <c r="B11" s="85" t="s">
        <v>107</v>
      </c>
      <c r="C11" s="86">
        <v>136</v>
      </c>
      <c r="D11" s="85" t="s">
        <v>738</v>
      </c>
      <c r="E11" s="86">
        <v>501174</v>
      </c>
      <c r="F11" s="87">
        <v>3.4814814814814812E-2</v>
      </c>
    </row>
    <row r="12" spans="1:6" x14ac:dyDescent="0.3">
      <c r="A12" s="77"/>
      <c r="B12" s="85" t="s">
        <v>103</v>
      </c>
      <c r="C12" s="86">
        <v>137</v>
      </c>
      <c r="D12" s="85" t="s">
        <v>739</v>
      </c>
      <c r="E12" s="86">
        <v>501172</v>
      </c>
      <c r="F12" s="87">
        <v>3.4513888888888893E-2</v>
      </c>
    </row>
    <row r="13" spans="1:6" x14ac:dyDescent="0.3">
      <c r="A13" s="77"/>
      <c r="B13" s="85" t="s">
        <v>99</v>
      </c>
      <c r="C13" s="86">
        <v>138</v>
      </c>
      <c r="D13" s="85" t="s">
        <v>737</v>
      </c>
      <c r="E13" s="86">
        <v>501173</v>
      </c>
      <c r="F13" s="87">
        <v>2.9351851851851851E-2</v>
      </c>
    </row>
    <row r="14" spans="1:6" x14ac:dyDescent="0.3">
      <c r="A14" s="77"/>
      <c r="B14" s="85"/>
      <c r="C14" s="86"/>
      <c r="D14" s="85"/>
      <c r="E14" s="88" t="s">
        <v>932</v>
      </c>
      <c r="F14" s="87">
        <v>0.1487037037037037</v>
      </c>
    </row>
    <row r="16" spans="1:6" ht="15.6" x14ac:dyDescent="0.3">
      <c r="A16" s="80">
        <v>2</v>
      </c>
      <c r="B16" s="89"/>
      <c r="C16" s="90"/>
      <c r="D16" s="90" t="s">
        <v>933</v>
      </c>
      <c r="E16" s="90"/>
      <c r="F16" s="91"/>
    </row>
    <row r="17" spans="1:6" x14ac:dyDescent="0.3">
      <c r="A17" s="77"/>
      <c r="B17" s="85" t="s">
        <v>105</v>
      </c>
      <c r="C17" s="86">
        <v>1</v>
      </c>
      <c r="D17" s="85" t="s">
        <v>770</v>
      </c>
      <c r="E17" s="86">
        <v>303390</v>
      </c>
      <c r="F17" s="87">
        <v>4.2453703703703709E-2</v>
      </c>
    </row>
    <row r="18" spans="1:6" x14ac:dyDescent="0.3">
      <c r="A18" s="77"/>
      <c r="B18" s="85" t="s">
        <v>107</v>
      </c>
      <c r="C18" s="86">
        <v>2</v>
      </c>
      <c r="D18" s="85" t="s">
        <v>765</v>
      </c>
      <c r="E18" s="86">
        <v>303056</v>
      </c>
      <c r="F18" s="87">
        <v>6.025462962962963E-2</v>
      </c>
    </row>
    <row r="19" spans="1:6" x14ac:dyDescent="0.3">
      <c r="A19" s="77"/>
      <c r="B19" s="85" t="s">
        <v>103</v>
      </c>
      <c r="C19" s="86">
        <v>3</v>
      </c>
      <c r="D19" s="85" t="s">
        <v>934</v>
      </c>
      <c r="E19" s="86">
        <v>303053</v>
      </c>
      <c r="F19" s="87">
        <v>4.3182870370370365E-2</v>
      </c>
    </row>
    <row r="20" spans="1:6" x14ac:dyDescent="0.3">
      <c r="A20" s="77"/>
      <c r="B20" s="85" t="s">
        <v>101</v>
      </c>
      <c r="C20" s="86">
        <v>4</v>
      </c>
      <c r="D20" s="85" t="s">
        <v>935</v>
      </c>
      <c r="E20" s="86">
        <v>303051</v>
      </c>
      <c r="F20" s="87">
        <v>3.9618055555555552E-2</v>
      </c>
    </row>
    <row r="21" spans="1:6" x14ac:dyDescent="0.3">
      <c r="A21" s="77"/>
      <c r="B21" s="85" t="s">
        <v>99</v>
      </c>
      <c r="C21" s="86">
        <v>5</v>
      </c>
      <c r="D21" s="85" t="s">
        <v>767</v>
      </c>
      <c r="E21" s="86">
        <v>303055</v>
      </c>
      <c r="F21" s="87">
        <v>3.3506944444444443E-2</v>
      </c>
    </row>
    <row r="22" spans="1:6" x14ac:dyDescent="0.3">
      <c r="A22" s="77"/>
      <c r="B22" s="85"/>
      <c r="C22" s="86"/>
      <c r="D22" s="85"/>
      <c r="E22" s="88" t="s">
        <v>932</v>
      </c>
      <c r="F22" s="87">
        <v>0.15876157407407407</v>
      </c>
    </row>
    <row r="24" spans="1:6" ht="15.6" x14ac:dyDescent="0.3">
      <c r="A24" s="80">
        <v>3</v>
      </c>
      <c r="B24" s="81"/>
      <c r="C24" s="83" t="s">
        <v>936</v>
      </c>
      <c r="D24" s="92"/>
      <c r="E24" s="82"/>
      <c r="F24" s="84"/>
    </row>
    <row r="25" spans="1:6" x14ac:dyDescent="0.3">
      <c r="A25" s="77"/>
      <c r="B25" s="85" t="s">
        <v>101</v>
      </c>
      <c r="C25" s="86">
        <v>30</v>
      </c>
      <c r="D25" s="85" t="s">
        <v>937</v>
      </c>
      <c r="E25" s="86">
        <v>303158</v>
      </c>
      <c r="F25" s="87">
        <v>4.0972222222222222E-2</v>
      </c>
    </row>
    <row r="26" spans="1:6" x14ac:dyDescent="0.3">
      <c r="A26" s="77"/>
      <c r="B26" s="85" t="s">
        <v>105</v>
      </c>
      <c r="C26" s="86">
        <v>31</v>
      </c>
      <c r="D26" s="85" t="s">
        <v>938</v>
      </c>
      <c r="E26" s="86">
        <v>303024</v>
      </c>
      <c r="F26" s="87">
        <v>4.2453703703703709E-2</v>
      </c>
    </row>
    <row r="27" spans="1:6" x14ac:dyDescent="0.3">
      <c r="A27" s="77"/>
      <c r="B27" s="85" t="s">
        <v>99</v>
      </c>
      <c r="C27" s="86">
        <v>32</v>
      </c>
      <c r="D27" s="85" t="s">
        <v>939</v>
      </c>
      <c r="E27" s="86">
        <v>400326</v>
      </c>
      <c r="F27" s="87">
        <v>3.5000000000000003E-2</v>
      </c>
    </row>
    <row r="28" spans="1:6" x14ac:dyDescent="0.3">
      <c r="A28" s="77"/>
      <c r="B28" s="85" t="s">
        <v>107</v>
      </c>
      <c r="C28" s="86">
        <v>33</v>
      </c>
      <c r="D28" s="85" t="s">
        <v>771</v>
      </c>
      <c r="E28" s="86">
        <v>400347</v>
      </c>
      <c r="F28" s="87">
        <v>5.7094907407407407E-2</v>
      </c>
    </row>
    <row r="29" spans="1:6" x14ac:dyDescent="0.3">
      <c r="A29" s="77"/>
      <c r="B29" s="85" t="s">
        <v>103</v>
      </c>
      <c r="C29" s="86">
        <v>34</v>
      </c>
      <c r="D29" s="85" t="s">
        <v>940</v>
      </c>
      <c r="E29" s="86">
        <v>201344</v>
      </c>
      <c r="F29" s="87">
        <v>4.4641203703703704E-2</v>
      </c>
    </row>
    <row r="30" spans="1:6" x14ac:dyDescent="0.3">
      <c r="A30" s="77"/>
      <c r="B30" s="85"/>
      <c r="C30" s="86"/>
      <c r="D30" s="85"/>
      <c r="E30" s="88" t="s">
        <v>932</v>
      </c>
      <c r="F30" s="87">
        <v>0.16306712962962963</v>
      </c>
    </row>
    <row r="32" spans="1:6" ht="15.6" x14ac:dyDescent="0.3">
      <c r="A32" s="80">
        <v>4</v>
      </c>
      <c r="B32" s="81"/>
      <c r="C32" s="82"/>
      <c r="D32" s="93" t="s">
        <v>216</v>
      </c>
      <c r="E32" s="82"/>
      <c r="F32" s="84"/>
    </row>
    <row r="33" spans="1:6" x14ac:dyDescent="0.3">
      <c r="A33" s="77"/>
      <c r="B33" s="85" t="s">
        <v>103</v>
      </c>
      <c r="C33" s="86">
        <v>15</v>
      </c>
      <c r="D33" s="85" t="s">
        <v>889</v>
      </c>
      <c r="E33" s="86">
        <v>303409</v>
      </c>
      <c r="F33" s="87">
        <v>6.7430555555555563E-2</v>
      </c>
    </row>
    <row r="34" spans="1:6" x14ac:dyDescent="0.3">
      <c r="A34" s="77"/>
      <c r="B34" s="85" t="s">
        <v>107</v>
      </c>
      <c r="C34" s="86">
        <v>16</v>
      </c>
      <c r="D34" s="85" t="s">
        <v>941</v>
      </c>
      <c r="E34" s="86">
        <v>303070</v>
      </c>
      <c r="F34" s="87">
        <v>4.8437500000000001E-2</v>
      </c>
    </row>
    <row r="35" spans="1:6" x14ac:dyDescent="0.3">
      <c r="A35" s="77"/>
      <c r="B35" s="85" t="s">
        <v>101</v>
      </c>
      <c r="C35" s="86">
        <v>17</v>
      </c>
      <c r="D35" s="85" t="s">
        <v>109</v>
      </c>
      <c r="E35" s="86">
        <v>303441</v>
      </c>
      <c r="F35" s="87">
        <v>4.5509259259259256E-2</v>
      </c>
    </row>
    <row r="36" spans="1:6" x14ac:dyDescent="0.3">
      <c r="A36" s="77"/>
      <c r="B36" s="85" t="s">
        <v>105</v>
      </c>
      <c r="C36" s="86">
        <v>18</v>
      </c>
      <c r="D36" s="85" t="s">
        <v>942</v>
      </c>
      <c r="E36" s="86">
        <v>400307</v>
      </c>
      <c r="F36" s="87">
        <v>5.2812499999999998E-2</v>
      </c>
    </row>
    <row r="37" spans="1:6" x14ac:dyDescent="0.3">
      <c r="A37" s="77"/>
      <c r="B37" s="85" t="s">
        <v>99</v>
      </c>
      <c r="C37" s="86">
        <v>19</v>
      </c>
      <c r="D37" s="85" t="s">
        <v>748</v>
      </c>
      <c r="E37" s="86">
        <v>201302</v>
      </c>
      <c r="F37" s="87">
        <v>3.6249999999999998E-2</v>
      </c>
    </row>
    <row r="38" spans="1:6" x14ac:dyDescent="0.3">
      <c r="A38" s="77"/>
      <c r="B38" s="85"/>
      <c r="C38" s="86"/>
      <c r="D38" s="85"/>
      <c r="E38" s="88" t="s">
        <v>932</v>
      </c>
      <c r="F38" s="87">
        <v>0.18300925925925926</v>
      </c>
    </row>
    <row r="40" spans="1:6" ht="15.6" x14ac:dyDescent="0.3">
      <c r="A40" s="80">
        <v>5</v>
      </c>
      <c r="B40" s="81"/>
      <c r="C40" s="82"/>
      <c r="D40" s="93" t="s">
        <v>943</v>
      </c>
      <c r="E40" s="82"/>
      <c r="F40" s="84"/>
    </row>
    <row r="41" spans="1:6" x14ac:dyDescent="0.3">
      <c r="A41" s="77"/>
      <c r="B41" s="85" t="s">
        <v>107</v>
      </c>
      <c r="C41" s="86">
        <v>174</v>
      </c>
      <c r="D41" s="85" t="s">
        <v>363</v>
      </c>
      <c r="E41" s="86">
        <v>303107</v>
      </c>
      <c r="F41" s="87">
        <v>8.4965277777777778E-2</v>
      </c>
    </row>
    <row r="42" spans="1:6" x14ac:dyDescent="0.3">
      <c r="A42" s="77"/>
      <c r="B42" s="85" t="s">
        <v>99</v>
      </c>
      <c r="C42" s="86">
        <v>175</v>
      </c>
      <c r="D42" s="85" t="s">
        <v>888</v>
      </c>
      <c r="E42" s="86">
        <v>303248</v>
      </c>
      <c r="F42" s="87">
        <v>4.1319444444444443E-2</v>
      </c>
    </row>
    <row r="43" spans="1:6" x14ac:dyDescent="0.3">
      <c r="A43" s="77"/>
      <c r="B43" s="85" t="s">
        <v>105</v>
      </c>
      <c r="C43" s="86">
        <v>176</v>
      </c>
      <c r="D43" s="85" t="s">
        <v>750</v>
      </c>
      <c r="E43" s="86">
        <v>303247</v>
      </c>
      <c r="F43" s="87">
        <v>5.4664351851851846E-2</v>
      </c>
    </row>
    <row r="44" spans="1:6" x14ac:dyDescent="0.3">
      <c r="A44" s="77"/>
      <c r="B44" s="85" t="s">
        <v>103</v>
      </c>
      <c r="C44" s="86">
        <v>177</v>
      </c>
      <c r="D44" s="85" t="s">
        <v>751</v>
      </c>
      <c r="E44" s="86">
        <v>303103</v>
      </c>
      <c r="F44" s="87">
        <v>4.6261574074074073E-2</v>
      </c>
    </row>
    <row r="45" spans="1:6" x14ac:dyDescent="0.3">
      <c r="A45" s="77"/>
      <c r="B45" s="85" t="s">
        <v>101</v>
      </c>
      <c r="C45" s="86">
        <v>178</v>
      </c>
      <c r="D45" s="85" t="s">
        <v>887</v>
      </c>
      <c r="E45" s="86">
        <v>303110</v>
      </c>
      <c r="F45" s="87">
        <v>4.1226851851851855E-2</v>
      </c>
    </row>
    <row r="46" spans="1:6" x14ac:dyDescent="0.3">
      <c r="A46" s="77"/>
      <c r="B46" s="85"/>
      <c r="C46" s="86"/>
      <c r="D46" s="85"/>
      <c r="E46" s="88" t="s">
        <v>932</v>
      </c>
      <c r="F46" s="87">
        <v>0.1834722222222222</v>
      </c>
    </row>
    <row r="47" spans="1:6" x14ac:dyDescent="0.3">
      <c r="A47" s="77"/>
      <c r="B47" s="94"/>
      <c r="C47" s="95"/>
      <c r="D47" s="94"/>
      <c r="E47" s="96"/>
      <c r="F47" s="97"/>
    </row>
    <row r="48" spans="1:6" x14ac:dyDescent="0.3">
      <c r="A48" s="77"/>
      <c r="B48" s="94"/>
      <c r="C48" s="95"/>
      <c r="D48" s="94"/>
      <c r="E48" s="96"/>
      <c r="F48" s="97"/>
    </row>
    <row r="49" spans="1:6" ht="15.6" x14ac:dyDescent="0.3">
      <c r="A49" s="80">
        <v>6</v>
      </c>
      <c r="B49" s="98"/>
      <c r="C49" s="99"/>
      <c r="D49" s="100" t="s">
        <v>944</v>
      </c>
      <c r="E49" s="99"/>
      <c r="F49" s="101"/>
    </row>
    <row r="50" spans="1:6" x14ac:dyDescent="0.3">
      <c r="A50" s="77"/>
      <c r="B50" s="85" t="s">
        <v>99</v>
      </c>
      <c r="C50" s="86">
        <v>10</v>
      </c>
      <c r="D50" s="85" t="s">
        <v>743</v>
      </c>
      <c r="E50" s="86">
        <v>201380</v>
      </c>
      <c r="F50" s="87">
        <v>5.9722222222222225E-2</v>
      </c>
    </row>
    <row r="51" spans="1:6" x14ac:dyDescent="0.3">
      <c r="A51" s="77"/>
      <c r="B51" s="85" t="s">
        <v>103</v>
      </c>
      <c r="C51" s="86">
        <v>11</v>
      </c>
      <c r="D51" s="85" t="s">
        <v>741</v>
      </c>
      <c r="E51" s="86">
        <v>400302</v>
      </c>
      <c r="F51" s="87">
        <v>5.9895833333333336E-2</v>
      </c>
    </row>
    <row r="52" spans="1:6" x14ac:dyDescent="0.3">
      <c r="A52" s="77"/>
      <c r="B52" s="85" t="s">
        <v>107</v>
      </c>
      <c r="C52" s="86">
        <v>12</v>
      </c>
      <c r="D52" s="85" t="s">
        <v>745</v>
      </c>
      <c r="E52" s="86">
        <v>400335</v>
      </c>
      <c r="F52" s="87">
        <v>4.2048611111111113E-2</v>
      </c>
    </row>
    <row r="53" spans="1:6" x14ac:dyDescent="0.3">
      <c r="A53" s="77"/>
      <c r="B53" s="85" t="s">
        <v>101</v>
      </c>
      <c r="C53" s="86">
        <v>13</v>
      </c>
      <c r="D53" s="85" t="s">
        <v>744</v>
      </c>
      <c r="E53" s="86">
        <v>303289</v>
      </c>
      <c r="F53" s="87">
        <v>4.5520833333333337E-2</v>
      </c>
    </row>
    <row r="54" spans="1:6" x14ac:dyDescent="0.3">
      <c r="A54" s="77"/>
      <c r="B54" s="85" t="s">
        <v>105</v>
      </c>
      <c r="C54" s="86">
        <v>14</v>
      </c>
      <c r="D54" s="85" t="s">
        <v>746</v>
      </c>
      <c r="E54" s="86">
        <v>303264</v>
      </c>
      <c r="F54" s="87">
        <v>4.1435185185185179E-2</v>
      </c>
    </row>
    <row r="55" spans="1:6" x14ac:dyDescent="0.3">
      <c r="A55" s="77"/>
      <c r="B55" s="85"/>
      <c r="C55" s="86"/>
      <c r="D55" s="85"/>
      <c r="E55" s="88" t="s">
        <v>932</v>
      </c>
      <c r="F55" s="87">
        <v>0.18872685185185187</v>
      </c>
    </row>
    <row r="57" spans="1:6" ht="15.6" x14ac:dyDescent="0.3">
      <c r="A57" s="80">
        <v>7</v>
      </c>
      <c r="B57" s="81"/>
      <c r="C57" s="82"/>
      <c r="D57" s="83" t="s">
        <v>945</v>
      </c>
      <c r="E57" s="82"/>
      <c r="F57" s="84"/>
    </row>
    <row r="58" spans="1:6" x14ac:dyDescent="0.3">
      <c r="A58" s="77"/>
      <c r="B58" s="85" t="s">
        <v>105</v>
      </c>
      <c r="C58" s="86">
        <v>71</v>
      </c>
      <c r="D58" s="85" t="s">
        <v>946</v>
      </c>
      <c r="E58" s="86">
        <v>201262</v>
      </c>
      <c r="F58" s="87">
        <v>5.409722222222222E-2</v>
      </c>
    </row>
    <row r="59" spans="1:6" x14ac:dyDescent="0.3">
      <c r="A59" s="77"/>
      <c r="B59" s="85" t="s">
        <v>107</v>
      </c>
      <c r="C59" s="86">
        <v>72</v>
      </c>
      <c r="D59" s="85" t="s">
        <v>947</v>
      </c>
      <c r="E59" s="86">
        <v>201250</v>
      </c>
      <c r="F59" s="87" t="s">
        <v>671</v>
      </c>
    </row>
    <row r="60" spans="1:6" x14ac:dyDescent="0.3">
      <c r="A60" s="77"/>
      <c r="B60" s="85" t="s">
        <v>103</v>
      </c>
      <c r="C60" s="86">
        <v>73</v>
      </c>
      <c r="D60" s="85" t="s">
        <v>948</v>
      </c>
      <c r="E60" s="86">
        <v>201253</v>
      </c>
      <c r="F60" s="87">
        <v>5.9965277777777777E-2</v>
      </c>
    </row>
    <row r="61" spans="1:6" x14ac:dyDescent="0.3">
      <c r="A61" s="77"/>
      <c r="B61" s="85" t="s">
        <v>101</v>
      </c>
      <c r="C61" s="86">
        <v>74</v>
      </c>
      <c r="D61" s="85" t="s">
        <v>949</v>
      </c>
      <c r="E61" s="86">
        <v>201316</v>
      </c>
      <c r="F61" s="87">
        <v>5.4305555555555551E-2</v>
      </c>
    </row>
    <row r="62" spans="1:6" x14ac:dyDescent="0.3">
      <c r="A62" s="77"/>
      <c r="B62" s="85" t="s">
        <v>99</v>
      </c>
      <c r="C62" s="86">
        <v>75</v>
      </c>
      <c r="D62" s="85" t="s">
        <v>790</v>
      </c>
      <c r="E62" s="86">
        <v>201281</v>
      </c>
      <c r="F62" s="87">
        <v>5.0798611111111114E-2</v>
      </c>
    </row>
    <row r="63" spans="1:6" x14ac:dyDescent="0.3">
      <c r="A63" s="77"/>
      <c r="B63" s="85"/>
      <c r="C63" s="86"/>
      <c r="D63" s="85"/>
      <c r="E63" s="88" t="s">
        <v>932</v>
      </c>
      <c r="F63" s="87">
        <v>0.21916666666666668</v>
      </c>
    </row>
    <row r="65" spans="1:6" ht="15.6" x14ac:dyDescent="0.3">
      <c r="A65" s="80">
        <v>8</v>
      </c>
      <c r="B65" s="81"/>
      <c r="C65" s="82"/>
      <c r="D65" s="93" t="s">
        <v>1073</v>
      </c>
      <c r="E65" s="82"/>
      <c r="F65" s="84"/>
    </row>
    <row r="66" spans="1:6" x14ac:dyDescent="0.3">
      <c r="A66" s="77"/>
      <c r="B66" s="85" t="s">
        <v>103</v>
      </c>
      <c r="C66" s="86">
        <v>164</v>
      </c>
      <c r="D66" s="85" t="s">
        <v>950</v>
      </c>
      <c r="E66" s="86">
        <v>201348</v>
      </c>
      <c r="F66" s="87" t="s">
        <v>671</v>
      </c>
    </row>
    <row r="67" spans="1:6" x14ac:dyDescent="0.3">
      <c r="A67" s="77"/>
      <c r="B67" s="85" t="s">
        <v>105</v>
      </c>
      <c r="C67" s="86">
        <v>165</v>
      </c>
      <c r="D67" s="85" t="s">
        <v>757</v>
      </c>
      <c r="E67" s="86">
        <v>201337</v>
      </c>
      <c r="F67" s="87">
        <v>7.166666666666667E-2</v>
      </c>
    </row>
    <row r="68" spans="1:6" x14ac:dyDescent="0.3">
      <c r="A68" s="77"/>
      <c r="B68" s="85" t="s">
        <v>99</v>
      </c>
      <c r="C68" s="86">
        <v>166</v>
      </c>
      <c r="D68" s="85" t="s">
        <v>759</v>
      </c>
      <c r="E68" s="86">
        <v>201283</v>
      </c>
      <c r="F68" s="87">
        <v>3.7581018518518521E-2</v>
      </c>
    </row>
    <row r="69" spans="1:6" x14ac:dyDescent="0.3">
      <c r="A69" s="77"/>
      <c r="B69" s="85" t="s">
        <v>107</v>
      </c>
      <c r="C69" s="86">
        <v>167</v>
      </c>
      <c r="D69" s="85" t="s">
        <v>756</v>
      </c>
      <c r="E69" s="86">
        <v>201339</v>
      </c>
      <c r="F69" s="87">
        <v>6.8657407407407403E-2</v>
      </c>
    </row>
    <row r="70" spans="1:6" x14ac:dyDescent="0.3">
      <c r="A70" s="77"/>
      <c r="B70" s="85" t="s">
        <v>101</v>
      </c>
      <c r="C70" s="86">
        <v>168</v>
      </c>
      <c r="D70" s="85" t="s">
        <v>754</v>
      </c>
      <c r="E70" s="86">
        <v>400364</v>
      </c>
      <c r="F70" s="87">
        <v>5.5578703703703707E-2</v>
      </c>
    </row>
    <row r="71" spans="1:6" x14ac:dyDescent="0.3">
      <c r="A71" s="77"/>
      <c r="B71" s="85"/>
      <c r="C71" s="86"/>
      <c r="D71" s="85"/>
      <c r="E71" s="88" t="s">
        <v>932</v>
      </c>
      <c r="F71" s="87">
        <v>0.23348379629629629</v>
      </c>
    </row>
    <row r="73" spans="1:6" ht="15.6" x14ac:dyDescent="0.3">
      <c r="A73" s="80">
        <v>9</v>
      </c>
      <c r="B73" s="81"/>
      <c r="C73" s="82"/>
      <c r="D73" s="93" t="s">
        <v>1070</v>
      </c>
      <c r="E73" s="82"/>
      <c r="F73" s="84"/>
    </row>
    <row r="74" spans="1:6" x14ac:dyDescent="0.3">
      <c r="A74" s="77"/>
      <c r="B74" s="85" t="s">
        <v>103</v>
      </c>
      <c r="C74" s="86">
        <v>154</v>
      </c>
      <c r="D74" s="85" t="s">
        <v>951</v>
      </c>
      <c r="E74" s="86">
        <v>201331</v>
      </c>
      <c r="F74" s="87">
        <v>7.1747685185185192E-2</v>
      </c>
    </row>
    <row r="75" spans="1:6" x14ac:dyDescent="0.3">
      <c r="A75" s="77"/>
      <c r="B75" s="85" t="s">
        <v>105</v>
      </c>
      <c r="C75" s="86">
        <v>155</v>
      </c>
      <c r="D75" s="85" t="s">
        <v>782</v>
      </c>
      <c r="E75" s="86">
        <v>201308</v>
      </c>
      <c r="F75" s="87">
        <v>6.7847222222222225E-2</v>
      </c>
    </row>
    <row r="76" spans="1:6" x14ac:dyDescent="0.3">
      <c r="A76" s="77"/>
      <c r="B76" s="85" t="s">
        <v>99</v>
      </c>
      <c r="C76" s="86">
        <v>156</v>
      </c>
      <c r="D76" s="85" t="s">
        <v>952</v>
      </c>
      <c r="E76" s="86">
        <v>201327</v>
      </c>
      <c r="F76" s="87">
        <v>4.614583333333333E-2</v>
      </c>
    </row>
    <row r="77" spans="1:6" x14ac:dyDescent="0.3">
      <c r="A77" s="77"/>
      <c r="B77" s="85" t="s">
        <v>101</v>
      </c>
      <c r="C77" s="86">
        <v>157</v>
      </c>
      <c r="D77" s="85" t="s">
        <v>953</v>
      </c>
      <c r="E77" s="86">
        <v>201383</v>
      </c>
      <c r="F77" s="87">
        <v>7.5937500000000005E-2</v>
      </c>
    </row>
    <row r="78" spans="1:6" x14ac:dyDescent="0.3">
      <c r="A78" s="77"/>
      <c r="B78" s="85" t="s">
        <v>107</v>
      </c>
      <c r="C78" s="86">
        <v>158</v>
      </c>
      <c r="D78" s="85" t="s">
        <v>954</v>
      </c>
      <c r="E78" s="86">
        <v>201366</v>
      </c>
      <c r="F78" s="87">
        <v>5.2546296296296292E-2</v>
      </c>
    </row>
    <row r="79" spans="1:6" x14ac:dyDescent="0.3">
      <c r="A79" s="77"/>
      <c r="B79" s="85"/>
      <c r="C79" s="86"/>
      <c r="D79" s="85"/>
      <c r="E79" s="88" t="s">
        <v>932</v>
      </c>
      <c r="F79" s="87">
        <v>0.23828703703703705</v>
      </c>
    </row>
    <row r="81" spans="1:6" ht="15.6" x14ac:dyDescent="0.3">
      <c r="A81" s="80">
        <v>10</v>
      </c>
      <c r="B81" s="81"/>
      <c r="C81" s="82"/>
      <c r="D81" s="83" t="s">
        <v>955</v>
      </c>
      <c r="E81" s="82"/>
      <c r="F81" s="84"/>
    </row>
    <row r="82" spans="1:6" x14ac:dyDescent="0.3">
      <c r="A82" s="77"/>
      <c r="B82" s="85" t="s">
        <v>105</v>
      </c>
      <c r="C82" s="86">
        <v>124</v>
      </c>
      <c r="D82" s="85" t="s">
        <v>956</v>
      </c>
      <c r="E82" s="86">
        <v>201363</v>
      </c>
      <c r="F82" s="87">
        <v>7.678240740740741E-2</v>
      </c>
    </row>
    <row r="83" spans="1:6" x14ac:dyDescent="0.3">
      <c r="A83" s="77"/>
      <c r="B83" s="85" t="s">
        <v>103</v>
      </c>
      <c r="C83" s="86">
        <v>125</v>
      </c>
      <c r="D83" s="85" t="s">
        <v>957</v>
      </c>
      <c r="E83" s="86">
        <v>201345</v>
      </c>
      <c r="F83" s="87">
        <v>7.4212962962962967E-2</v>
      </c>
    </row>
    <row r="84" spans="1:6" x14ac:dyDescent="0.3">
      <c r="A84" s="77"/>
      <c r="B84" s="85" t="s">
        <v>99</v>
      </c>
      <c r="C84" s="86">
        <v>126</v>
      </c>
      <c r="D84" s="85" t="s">
        <v>958</v>
      </c>
      <c r="E84" s="86">
        <v>201356</v>
      </c>
      <c r="F84" s="87">
        <v>7.678240740740741E-2</v>
      </c>
    </row>
    <row r="85" spans="1:6" x14ac:dyDescent="0.3">
      <c r="A85" s="77"/>
      <c r="B85" s="85" t="s">
        <v>107</v>
      </c>
      <c r="C85" s="86">
        <v>127</v>
      </c>
      <c r="D85" s="85" t="s">
        <v>959</v>
      </c>
      <c r="E85" s="86">
        <v>303397</v>
      </c>
      <c r="F85" s="87">
        <v>4.8842592592592597E-2</v>
      </c>
    </row>
    <row r="86" spans="1:6" x14ac:dyDescent="0.3">
      <c r="A86" s="77"/>
      <c r="B86" s="85" t="s">
        <v>101</v>
      </c>
      <c r="C86" s="86">
        <v>128</v>
      </c>
      <c r="D86" s="85" t="s">
        <v>960</v>
      </c>
      <c r="E86" s="86">
        <v>201386</v>
      </c>
      <c r="F86" s="87">
        <v>5.0763888888888886E-2</v>
      </c>
    </row>
    <row r="87" spans="1:6" x14ac:dyDescent="0.3">
      <c r="A87" s="77"/>
      <c r="B87" s="85"/>
      <c r="C87" s="86"/>
      <c r="D87" s="85"/>
      <c r="E87" s="88" t="s">
        <v>932</v>
      </c>
      <c r="F87" s="87">
        <v>0.25060185185185185</v>
      </c>
    </row>
    <row r="89" spans="1:6" ht="15.6" x14ac:dyDescent="0.3">
      <c r="A89" s="80">
        <v>11</v>
      </c>
      <c r="B89" s="81"/>
      <c r="C89" s="82"/>
      <c r="D89" s="83" t="s">
        <v>961</v>
      </c>
      <c r="E89" s="82"/>
      <c r="F89" s="84"/>
    </row>
    <row r="90" spans="1:6" x14ac:dyDescent="0.3">
      <c r="A90" s="77"/>
      <c r="B90" s="85" t="s">
        <v>105</v>
      </c>
      <c r="C90" s="86">
        <v>104</v>
      </c>
      <c r="D90" s="85" t="s">
        <v>762</v>
      </c>
      <c r="E90" s="86">
        <v>400395</v>
      </c>
      <c r="F90" s="87">
        <v>5.1261574074074077E-2</v>
      </c>
    </row>
    <row r="91" spans="1:6" x14ac:dyDescent="0.3">
      <c r="A91" s="77"/>
      <c r="B91" s="85" t="s">
        <v>103</v>
      </c>
      <c r="C91" s="86">
        <v>105</v>
      </c>
      <c r="D91" s="85" t="s">
        <v>962</v>
      </c>
      <c r="E91" s="86">
        <v>201317</v>
      </c>
      <c r="F91" s="87">
        <v>7.7361111111111117E-2</v>
      </c>
    </row>
    <row r="92" spans="1:6" x14ac:dyDescent="0.3">
      <c r="A92" s="77"/>
      <c r="B92" s="85" t="s">
        <v>101</v>
      </c>
      <c r="C92" s="86">
        <v>106</v>
      </c>
      <c r="D92" s="85" t="s">
        <v>963</v>
      </c>
      <c r="E92" s="86">
        <v>201367</v>
      </c>
      <c r="F92" s="87">
        <v>5.4282407407407411E-2</v>
      </c>
    </row>
    <row r="93" spans="1:6" x14ac:dyDescent="0.3">
      <c r="A93" s="77"/>
      <c r="B93" s="85" t="s">
        <v>99</v>
      </c>
      <c r="C93" s="86">
        <v>107</v>
      </c>
      <c r="D93" s="85" t="s">
        <v>763</v>
      </c>
      <c r="E93" s="86">
        <v>303276</v>
      </c>
      <c r="F93" s="87">
        <v>7.1087962962962964E-2</v>
      </c>
    </row>
    <row r="94" spans="1:6" x14ac:dyDescent="0.3">
      <c r="A94" s="77"/>
      <c r="B94" s="85" t="s">
        <v>107</v>
      </c>
      <c r="C94" s="86">
        <v>108</v>
      </c>
      <c r="D94" s="85" t="s">
        <v>142</v>
      </c>
      <c r="E94" s="86">
        <v>201352</v>
      </c>
      <c r="F94" s="87" t="s">
        <v>671</v>
      </c>
    </row>
    <row r="95" spans="1:6" x14ac:dyDescent="0.3">
      <c r="A95" s="77"/>
      <c r="B95" s="85"/>
      <c r="C95" s="86"/>
      <c r="D95" s="85"/>
      <c r="E95" s="88" t="s">
        <v>932</v>
      </c>
      <c r="F95" s="87">
        <v>0.25399305555555557</v>
      </c>
    </row>
    <row r="97" spans="1:6" ht="15.6" x14ac:dyDescent="0.3">
      <c r="A97" s="80">
        <v>12</v>
      </c>
      <c r="B97" s="81"/>
      <c r="C97" s="82"/>
      <c r="D97" s="83" t="s">
        <v>964</v>
      </c>
      <c r="E97" s="82"/>
      <c r="F97" s="84"/>
    </row>
    <row r="98" spans="1:6" x14ac:dyDescent="0.3">
      <c r="A98" s="77"/>
      <c r="B98" s="85" t="s">
        <v>105</v>
      </c>
      <c r="C98" s="86">
        <v>56</v>
      </c>
      <c r="D98" s="85" t="s">
        <v>965</v>
      </c>
      <c r="E98" s="86">
        <v>400352</v>
      </c>
      <c r="F98" s="87">
        <v>8.9155092592592591E-2</v>
      </c>
    </row>
    <row r="99" spans="1:6" x14ac:dyDescent="0.3">
      <c r="A99" s="77"/>
      <c r="B99" s="85" t="s">
        <v>101</v>
      </c>
      <c r="C99" s="86">
        <v>57</v>
      </c>
      <c r="D99" s="85" t="s">
        <v>966</v>
      </c>
      <c r="E99" s="86">
        <v>201376</v>
      </c>
      <c r="F99" s="87">
        <v>6.6469907407407408E-2</v>
      </c>
    </row>
    <row r="100" spans="1:6" x14ac:dyDescent="0.3">
      <c r="A100" s="77"/>
      <c r="B100" s="85" t="s">
        <v>103</v>
      </c>
      <c r="C100" s="86">
        <v>58</v>
      </c>
      <c r="D100" s="85" t="s">
        <v>753</v>
      </c>
      <c r="E100" s="86">
        <v>400338</v>
      </c>
      <c r="F100" s="87">
        <v>4.6087962962962963E-2</v>
      </c>
    </row>
    <row r="101" spans="1:6" x14ac:dyDescent="0.3">
      <c r="A101" s="77"/>
      <c r="B101" s="85" t="s">
        <v>99</v>
      </c>
      <c r="C101" s="86">
        <v>59</v>
      </c>
      <c r="D101" s="85" t="s">
        <v>967</v>
      </c>
      <c r="E101" s="86">
        <v>400308</v>
      </c>
      <c r="F101" s="87">
        <v>5.3749999999999999E-2</v>
      </c>
    </row>
    <row r="102" spans="1:6" x14ac:dyDescent="0.3">
      <c r="A102" s="77"/>
      <c r="B102" s="85"/>
      <c r="C102" s="86"/>
      <c r="D102" s="85"/>
      <c r="E102" s="88" t="s">
        <v>932</v>
      </c>
      <c r="F102" s="87">
        <v>0.255462962962963</v>
      </c>
    </row>
    <row r="103" spans="1:6" x14ac:dyDescent="0.3">
      <c r="A103" s="77"/>
      <c r="B103" s="94"/>
      <c r="C103" s="95"/>
      <c r="D103" s="94"/>
      <c r="E103" s="96"/>
      <c r="F103" s="97"/>
    </row>
    <row r="104" spans="1:6" ht="15.6" x14ac:dyDescent="0.3">
      <c r="A104" s="80">
        <v>13</v>
      </c>
      <c r="B104" s="81"/>
      <c r="C104" s="82"/>
      <c r="D104" s="83" t="s">
        <v>968</v>
      </c>
      <c r="E104" s="82"/>
      <c r="F104" s="84"/>
    </row>
    <row r="105" spans="1:6" x14ac:dyDescent="0.3">
      <c r="A105" s="77"/>
      <c r="B105" s="85" t="s">
        <v>99</v>
      </c>
      <c r="C105" s="86">
        <v>92</v>
      </c>
      <c r="D105" s="85" t="s">
        <v>776</v>
      </c>
      <c r="E105" s="86">
        <v>201304</v>
      </c>
      <c r="F105" s="87" t="s">
        <v>671</v>
      </c>
    </row>
    <row r="106" spans="1:6" x14ac:dyDescent="0.3">
      <c r="A106" s="77"/>
      <c r="B106" s="85" t="s">
        <v>101</v>
      </c>
      <c r="C106" s="86">
        <v>93</v>
      </c>
      <c r="D106" s="85" t="s">
        <v>774</v>
      </c>
      <c r="E106" s="86">
        <v>201378</v>
      </c>
      <c r="F106" s="87">
        <v>5.1666666666666666E-2</v>
      </c>
    </row>
    <row r="107" spans="1:6" x14ac:dyDescent="0.3">
      <c r="A107" s="77"/>
      <c r="B107" s="85" t="s">
        <v>107</v>
      </c>
      <c r="C107" s="86">
        <v>94</v>
      </c>
      <c r="D107" s="85" t="s">
        <v>778</v>
      </c>
      <c r="E107" s="86">
        <v>201375</v>
      </c>
      <c r="F107" s="87">
        <v>8.2488425925925923E-2</v>
      </c>
    </row>
    <row r="108" spans="1:6" x14ac:dyDescent="0.3">
      <c r="A108" s="77"/>
      <c r="B108" s="85" t="s">
        <v>103</v>
      </c>
      <c r="C108" s="86">
        <v>95</v>
      </c>
      <c r="D108" s="85" t="s">
        <v>903</v>
      </c>
      <c r="E108" s="86">
        <v>201387</v>
      </c>
      <c r="F108" s="87">
        <v>7.2372685185185193E-2</v>
      </c>
    </row>
    <row r="109" spans="1:6" x14ac:dyDescent="0.3">
      <c r="A109" s="77"/>
      <c r="B109" s="85" t="s">
        <v>105</v>
      </c>
      <c r="C109" s="86">
        <v>96</v>
      </c>
      <c r="D109" s="85" t="s">
        <v>779</v>
      </c>
      <c r="E109" s="86">
        <v>201351</v>
      </c>
      <c r="F109" s="87">
        <v>5.9722222222222225E-2</v>
      </c>
    </row>
    <row r="110" spans="1:6" x14ac:dyDescent="0.3">
      <c r="A110" s="77"/>
      <c r="B110" s="85"/>
      <c r="C110" s="86"/>
      <c r="D110" s="85"/>
      <c r="E110" s="88" t="s">
        <v>932</v>
      </c>
      <c r="F110" s="87">
        <v>0.26624999999999999</v>
      </c>
    </row>
    <row r="111" spans="1:6" x14ac:dyDescent="0.3">
      <c r="A111" s="77"/>
      <c r="B111" s="94"/>
      <c r="C111" s="95"/>
      <c r="D111" s="94"/>
      <c r="E111" s="96"/>
      <c r="F111" s="97"/>
    </row>
    <row r="112" spans="1:6" ht="15.6" x14ac:dyDescent="0.3">
      <c r="A112" s="80">
        <v>14</v>
      </c>
      <c r="B112" s="81"/>
      <c r="C112" s="82"/>
      <c r="D112" s="93" t="s">
        <v>1072</v>
      </c>
      <c r="E112" s="82"/>
      <c r="F112" s="84"/>
    </row>
    <row r="113" spans="1:6" x14ac:dyDescent="0.3">
      <c r="A113" s="77"/>
      <c r="B113" s="85" t="s">
        <v>103</v>
      </c>
      <c r="C113" s="86">
        <v>199</v>
      </c>
      <c r="D113" s="85" t="s">
        <v>969</v>
      </c>
      <c r="E113" s="86">
        <v>201267</v>
      </c>
      <c r="F113" s="87">
        <v>7.4340277777777783E-2</v>
      </c>
    </row>
    <row r="114" spans="1:6" x14ac:dyDescent="0.3">
      <c r="A114" s="77"/>
      <c r="B114" s="85" t="s">
        <v>105</v>
      </c>
      <c r="C114" s="86">
        <v>200</v>
      </c>
      <c r="D114" s="85" t="s">
        <v>909</v>
      </c>
      <c r="E114" s="86">
        <v>201206</v>
      </c>
      <c r="F114" s="87">
        <v>8.1921296296296298E-2</v>
      </c>
    </row>
    <row r="115" spans="1:6" x14ac:dyDescent="0.3">
      <c r="A115" s="77"/>
      <c r="B115" s="85" t="s">
        <v>99</v>
      </c>
      <c r="C115" s="86">
        <v>201</v>
      </c>
      <c r="D115" s="85" t="s">
        <v>906</v>
      </c>
      <c r="E115" s="86">
        <v>201251</v>
      </c>
      <c r="F115" s="87">
        <v>6.4062499999999994E-2</v>
      </c>
    </row>
    <row r="116" spans="1:6" x14ac:dyDescent="0.3">
      <c r="A116" s="77"/>
      <c r="B116" s="85" t="s">
        <v>107</v>
      </c>
      <c r="C116" s="86">
        <v>202</v>
      </c>
      <c r="D116" s="85" t="s">
        <v>970</v>
      </c>
      <c r="E116" s="86">
        <v>201255</v>
      </c>
      <c r="F116" s="87">
        <v>7.9675925925925928E-2</v>
      </c>
    </row>
    <row r="117" spans="1:6" x14ac:dyDescent="0.3">
      <c r="A117" s="77"/>
      <c r="B117" s="85" t="s">
        <v>101</v>
      </c>
      <c r="C117" s="86">
        <v>203</v>
      </c>
      <c r="D117" s="85" t="s">
        <v>904</v>
      </c>
      <c r="E117" s="86">
        <v>201226</v>
      </c>
      <c r="F117" s="87">
        <v>5.3692129629629631E-2</v>
      </c>
    </row>
    <row r="118" spans="1:6" x14ac:dyDescent="0.3">
      <c r="A118" s="77"/>
      <c r="B118" s="85"/>
      <c r="C118" s="86"/>
      <c r="D118" s="85"/>
      <c r="E118" s="88" t="s">
        <v>932</v>
      </c>
      <c r="F118" s="87">
        <v>0.27177083333333329</v>
      </c>
    </row>
    <row r="119" spans="1:6" x14ac:dyDescent="0.3">
      <c r="A119" s="77"/>
      <c r="B119" s="94"/>
      <c r="C119" s="95"/>
      <c r="D119" s="94"/>
      <c r="E119" s="96"/>
      <c r="F119" s="97"/>
    </row>
    <row r="120" spans="1:6" ht="15.6" x14ac:dyDescent="0.3">
      <c r="A120" s="80">
        <v>15</v>
      </c>
      <c r="B120" s="81"/>
      <c r="C120" s="82"/>
      <c r="D120" s="83" t="s">
        <v>971</v>
      </c>
      <c r="E120" s="82"/>
      <c r="F120" s="84"/>
    </row>
    <row r="121" spans="1:6" x14ac:dyDescent="0.3">
      <c r="A121" s="77"/>
      <c r="B121" s="85" t="s">
        <v>107</v>
      </c>
      <c r="C121" s="86">
        <v>81</v>
      </c>
      <c r="D121" s="85" t="s">
        <v>803</v>
      </c>
      <c r="E121" s="86">
        <v>201359</v>
      </c>
      <c r="F121" s="87">
        <v>7.2546296296296289E-2</v>
      </c>
    </row>
    <row r="122" spans="1:6" x14ac:dyDescent="0.3">
      <c r="A122" s="77"/>
      <c r="B122" s="85" t="s">
        <v>105</v>
      </c>
      <c r="C122" s="86">
        <v>82</v>
      </c>
      <c r="D122" s="85" t="s">
        <v>972</v>
      </c>
      <c r="E122" s="86">
        <v>400275</v>
      </c>
      <c r="F122" s="87" t="s">
        <v>671</v>
      </c>
    </row>
    <row r="123" spans="1:6" x14ac:dyDescent="0.3">
      <c r="A123" s="77"/>
      <c r="B123" s="85" t="s">
        <v>103</v>
      </c>
      <c r="C123" s="86">
        <v>83</v>
      </c>
      <c r="D123" s="85" t="s">
        <v>800</v>
      </c>
      <c r="E123" s="86">
        <v>400368</v>
      </c>
      <c r="F123" s="87">
        <v>7.9201388888888891E-2</v>
      </c>
    </row>
    <row r="124" spans="1:6" x14ac:dyDescent="0.3">
      <c r="A124" s="77"/>
      <c r="B124" s="85" t="s">
        <v>99</v>
      </c>
      <c r="C124" s="86">
        <v>84</v>
      </c>
      <c r="D124" s="85" t="s">
        <v>973</v>
      </c>
      <c r="E124" s="86">
        <v>201390</v>
      </c>
      <c r="F124" s="87">
        <v>8.414351851851852E-2</v>
      </c>
    </row>
    <row r="125" spans="1:6" x14ac:dyDescent="0.3">
      <c r="A125" s="77"/>
      <c r="B125" s="85" t="s">
        <v>101</v>
      </c>
      <c r="C125" s="86">
        <v>85</v>
      </c>
      <c r="D125" s="85" t="s">
        <v>799</v>
      </c>
      <c r="E125" s="86">
        <v>201381</v>
      </c>
      <c r="F125" s="87">
        <v>6.177083333333333E-2</v>
      </c>
    </row>
    <row r="126" spans="1:6" x14ac:dyDescent="0.3">
      <c r="A126" s="77"/>
      <c r="B126" s="85"/>
      <c r="C126" s="86"/>
      <c r="D126" s="85"/>
      <c r="E126" s="88" t="s">
        <v>932</v>
      </c>
      <c r="F126" s="87">
        <v>0.29766203703703703</v>
      </c>
    </row>
    <row r="128" spans="1:6" ht="15.6" x14ac:dyDescent="0.3">
      <c r="A128" s="80">
        <v>16</v>
      </c>
      <c r="B128" s="81"/>
      <c r="C128" s="82"/>
      <c r="D128" s="90" t="s">
        <v>974</v>
      </c>
      <c r="E128" s="82"/>
      <c r="F128" s="84"/>
    </row>
    <row r="129" spans="1:6" x14ac:dyDescent="0.3">
      <c r="A129" s="77"/>
      <c r="B129" s="85" t="s">
        <v>107</v>
      </c>
      <c r="C129" s="86">
        <v>35</v>
      </c>
      <c r="D129" s="85" t="s">
        <v>975</v>
      </c>
      <c r="E129" s="86">
        <v>201357</v>
      </c>
      <c r="F129" s="87">
        <v>6.7187499999999997E-2</v>
      </c>
    </row>
    <row r="130" spans="1:6" x14ac:dyDescent="0.3">
      <c r="A130" s="77"/>
      <c r="B130" s="85" t="s">
        <v>99</v>
      </c>
      <c r="C130" s="86">
        <v>36</v>
      </c>
      <c r="D130" s="85" t="s">
        <v>976</v>
      </c>
      <c r="E130" s="86">
        <v>201358</v>
      </c>
      <c r="F130" s="87">
        <v>6.7337962962962961E-2</v>
      </c>
    </row>
    <row r="131" spans="1:6" x14ac:dyDescent="0.3">
      <c r="A131" s="77"/>
      <c r="B131" s="85" t="s">
        <v>105</v>
      </c>
      <c r="C131" s="86">
        <v>37</v>
      </c>
      <c r="D131" s="85" t="s">
        <v>977</v>
      </c>
      <c r="E131" s="86">
        <v>303445</v>
      </c>
      <c r="F131" s="87">
        <v>8.7013888888888891E-2</v>
      </c>
    </row>
    <row r="132" spans="1:6" x14ac:dyDescent="0.3">
      <c r="A132" s="77"/>
      <c r="B132" s="85" t="s">
        <v>101</v>
      </c>
      <c r="C132" s="86">
        <v>38</v>
      </c>
      <c r="D132" s="85" t="s">
        <v>978</v>
      </c>
      <c r="E132" s="86">
        <v>400329</v>
      </c>
      <c r="F132" s="87">
        <v>0.10988425925925926</v>
      </c>
    </row>
    <row r="133" spans="1:6" x14ac:dyDescent="0.3">
      <c r="A133" s="77"/>
      <c r="B133" s="85"/>
      <c r="C133" s="86"/>
      <c r="D133" s="85"/>
      <c r="E133" s="88" t="s">
        <v>932</v>
      </c>
      <c r="F133" s="87">
        <v>0.33142361111111113</v>
      </c>
    </row>
    <row r="134" spans="1:6" x14ac:dyDescent="0.3">
      <c r="A134" s="77"/>
      <c r="B134" s="94"/>
      <c r="C134" s="95"/>
      <c r="D134" s="94"/>
      <c r="E134" s="96"/>
      <c r="F134" s="97"/>
    </row>
    <row r="135" spans="1:6" ht="15.6" x14ac:dyDescent="0.3">
      <c r="A135" s="80">
        <v>17</v>
      </c>
      <c r="B135" s="81"/>
      <c r="C135" s="82"/>
      <c r="D135" s="83" t="s">
        <v>1063</v>
      </c>
      <c r="E135" s="82"/>
      <c r="F135" s="84"/>
    </row>
    <row r="136" spans="1:6" x14ac:dyDescent="0.3">
      <c r="A136" s="77"/>
      <c r="B136" s="85" t="s">
        <v>105</v>
      </c>
      <c r="C136" s="86">
        <v>111</v>
      </c>
      <c r="D136" s="85" t="s">
        <v>979</v>
      </c>
      <c r="E136" s="86">
        <v>201350</v>
      </c>
      <c r="F136" s="87">
        <v>7.5497685185185182E-2</v>
      </c>
    </row>
    <row r="137" spans="1:6" x14ac:dyDescent="0.3">
      <c r="A137" s="77"/>
      <c r="B137" s="85" t="s">
        <v>99</v>
      </c>
      <c r="C137" s="86">
        <v>116</v>
      </c>
      <c r="D137" s="85" t="s">
        <v>980</v>
      </c>
      <c r="E137" s="86">
        <v>201258</v>
      </c>
      <c r="F137" s="87">
        <v>6.7557870370370365E-2</v>
      </c>
    </row>
    <row r="138" spans="1:6" x14ac:dyDescent="0.3">
      <c r="A138" s="77"/>
      <c r="B138" s="85" t="s">
        <v>101</v>
      </c>
      <c r="C138" s="86"/>
      <c r="D138" s="85" t="s">
        <v>981</v>
      </c>
      <c r="E138" s="86">
        <v>400371</v>
      </c>
      <c r="F138" s="87">
        <v>6.9409722222222234E-2</v>
      </c>
    </row>
    <row r="139" spans="1:6" x14ac:dyDescent="0.3">
      <c r="A139" s="77"/>
      <c r="B139" s="85"/>
      <c r="C139" s="86"/>
      <c r="D139" s="85"/>
      <c r="E139" s="88" t="s">
        <v>932</v>
      </c>
      <c r="F139" s="87">
        <v>0.21246527777777779</v>
      </c>
    </row>
    <row r="140" spans="1:6" x14ac:dyDescent="0.3">
      <c r="A140" s="77"/>
      <c r="B140" s="94"/>
      <c r="C140" s="95"/>
      <c r="D140" s="94"/>
      <c r="E140" s="96"/>
      <c r="F140" s="97"/>
    </row>
    <row r="141" spans="1:6" ht="15.6" x14ac:dyDescent="0.3">
      <c r="A141" s="80">
        <v>18</v>
      </c>
      <c r="B141" s="81"/>
      <c r="C141" s="82"/>
      <c r="D141" s="83" t="s">
        <v>1071</v>
      </c>
      <c r="E141" s="82"/>
      <c r="F141" s="84"/>
    </row>
    <row r="142" spans="1:6" x14ac:dyDescent="0.3">
      <c r="A142" s="77"/>
      <c r="B142" s="85" t="s">
        <v>103</v>
      </c>
      <c r="C142" s="86">
        <v>144</v>
      </c>
      <c r="D142" s="85" t="s">
        <v>982</v>
      </c>
      <c r="E142" s="86">
        <v>201314</v>
      </c>
      <c r="F142" s="87" t="s">
        <v>671</v>
      </c>
    </row>
    <row r="143" spans="1:6" x14ac:dyDescent="0.3">
      <c r="A143" s="77"/>
      <c r="B143" s="85" t="s">
        <v>105</v>
      </c>
      <c r="C143" s="86">
        <v>145</v>
      </c>
      <c r="D143" s="85" t="s">
        <v>983</v>
      </c>
      <c r="E143" s="86">
        <v>201397</v>
      </c>
      <c r="F143" s="87" t="s">
        <v>671</v>
      </c>
    </row>
    <row r="144" spans="1:6" x14ac:dyDescent="0.3">
      <c r="A144" s="77"/>
      <c r="B144" s="85" t="s">
        <v>101</v>
      </c>
      <c r="C144" s="86">
        <v>146</v>
      </c>
      <c r="D144" s="85" t="s">
        <v>984</v>
      </c>
      <c r="E144" s="86">
        <v>400379</v>
      </c>
      <c r="F144" s="87">
        <v>7.4560185185185188E-2</v>
      </c>
    </row>
    <row r="145" spans="1:6" x14ac:dyDescent="0.3">
      <c r="A145" s="77"/>
      <c r="B145" s="85" t="s">
        <v>107</v>
      </c>
      <c r="C145" s="86">
        <v>147</v>
      </c>
      <c r="D145" s="85" t="s">
        <v>985</v>
      </c>
      <c r="E145" s="86">
        <v>303462</v>
      </c>
      <c r="F145" s="87" t="s">
        <v>671</v>
      </c>
    </row>
    <row r="146" spans="1:6" x14ac:dyDescent="0.3">
      <c r="A146" s="77"/>
      <c r="B146" s="85" t="s">
        <v>99</v>
      </c>
      <c r="C146" s="86">
        <v>148</v>
      </c>
      <c r="D146" s="85" t="s">
        <v>986</v>
      </c>
      <c r="E146" s="86">
        <v>201306</v>
      </c>
      <c r="F146" s="87">
        <v>6.1226851851851859E-2</v>
      </c>
    </row>
    <row r="147" spans="1:6" x14ac:dyDescent="0.3">
      <c r="A147" s="77"/>
      <c r="B147" s="85"/>
      <c r="C147" s="86"/>
      <c r="D147" s="85"/>
      <c r="E147" s="88" t="s">
        <v>932</v>
      </c>
      <c r="F147" s="87">
        <v>0.13578703703703704</v>
      </c>
    </row>
    <row r="149" spans="1:6" ht="15.6" x14ac:dyDescent="0.3">
      <c r="A149" s="80">
        <v>19</v>
      </c>
      <c r="B149" s="81"/>
      <c r="C149" s="82"/>
      <c r="D149" s="93" t="s">
        <v>987</v>
      </c>
      <c r="E149" s="82"/>
      <c r="F149" s="84"/>
    </row>
    <row r="150" spans="1:6" x14ac:dyDescent="0.3">
      <c r="A150" s="77"/>
      <c r="B150" s="85" t="s">
        <v>101</v>
      </c>
      <c r="C150" s="86">
        <v>184</v>
      </c>
      <c r="D150" s="85" t="s">
        <v>988</v>
      </c>
      <c r="E150" s="86">
        <v>303407</v>
      </c>
      <c r="F150" s="87" t="s">
        <v>671</v>
      </c>
    </row>
    <row r="151" spans="1:6" x14ac:dyDescent="0.3">
      <c r="A151" s="77"/>
      <c r="B151" s="85" t="s">
        <v>103</v>
      </c>
      <c r="C151" s="86">
        <v>185</v>
      </c>
      <c r="D151" s="85" t="s">
        <v>989</v>
      </c>
      <c r="E151" s="86">
        <v>201389</v>
      </c>
      <c r="F151" s="87"/>
    </row>
    <row r="152" spans="1:6" x14ac:dyDescent="0.3">
      <c r="A152" s="77"/>
      <c r="B152" s="85" t="s">
        <v>105</v>
      </c>
      <c r="C152" s="86">
        <v>186</v>
      </c>
      <c r="D152" s="85" t="s">
        <v>990</v>
      </c>
      <c r="E152" s="86">
        <v>201372</v>
      </c>
      <c r="F152" s="87">
        <v>7.4537037037037041E-2</v>
      </c>
    </row>
    <row r="153" spans="1:6" x14ac:dyDescent="0.3">
      <c r="A153" s="77"/>
      <c r="B153" s="85" t="s">
        <v>99</v>
      </c>
      <c r="C153" s="86">
        <v>187</v>
      </c>
      <c r="D153" s="85" t="s">
        <v>991</v>
      </c>
      <c r="E153" s="86">
        <v>201256</v>
      </c>
      <c r="F153" s="87" t="s">
        <v>671</v>
      </c>
    </row>
    <row r="154" spans="1:6" x14ac:dyDescent="0.3">
      <c r="A154" s="77"/>
      <c r="B154" s="85" t="s">
        <v>107</v>
      </c>
      <c r="C154" s="86">
        <v>188</v>
      </c>
      <c r="D154" s="85" t="s">
        <v>992</v>
      </c>
      <c r="E154" s="86">
        <v>201245</v>
      </c>
      <c r="F154" s="87">
        <v>8.0439814814814811E-2</v>
      </c>
    </row>
    <row r="155" spans="1:6" x14ac:dyDescent="0.3">
      <c r="A155" s="77"/>
      <c r="B155" s="85"/>
      <c r="C155" s="86"/>
      <c r="D155" s="85"/>
      <c r="E155" s="88" t="s">
        <v>932</v>
      </c>
      <c r="F155" s="87">
        <v>0.15497685185185184</v>
      </c>
    </row>
    <row r="157" spans="1:6" ht="15.6" x14ac:dyDescent="0.3">
      <c r="A157" s="80">
        <v>20</v>
      </c>
      <c r="B157" s="81"/>
      <c r="C157" s="82"/>
      <c r="D157" s="83" t="s">
        <v>1065</v>
      </c>
      <c r="E157" s="82"/>
      <c r="F157" s="84"/>
    </row>
    <row r="158" spans="1:6" x14ac:dyDescent="0.3">
      <c r="A158" s="77"/>
      <c r="B158" s="85" t="s">
        <v>103</v>
      </c>
      <c r="C158" s="86">
        <v>51</v>
      </c>
      <c r="D158" s="85" t="s">
        <v>993</v>
      </c>
      <c r="E158" s="86">
        <v>303399</v>
      </c>
      <c r="F158" s="87">
        <v>7.6724537037037036E-2</v>
      </c>
    </row>
    <row r="159" spans="1:6" x14ac:dyDescent="0.3">
      <c r="A159" s="77"/>
      <c r="B159" s="85" t="s">
        <v>101</v>
      </c>
      <c r="C159" s="86">
        <v>54</v>
      </c>
      <c r="D159" s="85" t="s">
        <v>994</v>
      </c>
      <c r="E159" s="86">
        <v>201394</v>
      </c>
      <c r="F159" s="87" t="s">
        <v>671</v>
      </c>
    </row>
    <row r="160" spans="1:6" x14ac:dyDescent="0.3">
      <c r="A160" s="77"/>
      <c r="B160" s="85" t="s">
        <v>103</v>
      </c>
      <c r="C160" s="86"/>
      <c r="D160" s="85" t="s">
        <v>809</v>
      </c>
      <c r="E160" s="86">
        <v>400356</v>
      </c>
      <c r="F160" s="87">
        <v>8.0127314814814818E-2</v>
      </c>
    </row>
    <row r="161" spans="1:6" x14ac:dyDescent="0.3">
      <c r="A161" s="77"/>
      <c r="B161" s="85"/>
      <c r="C161" s="86"/>
      <c r="D161" s="85"/>
      <c r="E161" s="88" t="s">
        <v>932</v>
      </c>
      <c r="F161" s="87">
        <v>0.15685185185185185</v>
      </c>
    </row>
    <row r="163" spans="1:6" ht="15.6" x14ac:dyDescent="0.3">
      <c r="A163" s="80">
        <v>21</v>
      </c>
      <c r="B163" s="81"/>
      <c r="C163" s="82"/>
      <c r="D163" s="93" t="s">
        <v>1064</v>
      </c>
      <c r="E163" s="82"/>
      <c r="F163" s="84"/>
    </row>
    <row r="164" spans="1:6" x14ac:dyDescent="0.3">
      <c r="A164" s="77"/>
      <c r="B164" s="85" t="s">
        <v>99</v>
      </c>
      <c r="C164" s="86">
        <v>194</v>
      </c>
      <c r="D164" s="85" t="s">
        <v>995</v>
      </c>
      <c r="E164" s="86">
        <v>201234</v>
      </c>
      <c r="F164" s="87" t="s">
        <v>671</v>
      </c>
    </row>
    <row r="165" spans="1:6" x14ac:dyDescent="0.3">
      <c r="A165" s="77"/>
      <c r="B165" s="85" t="s">
        <v>107</v>
      </c>
      <c r="C165" s="86">
        <v>195</v>
      </c>
      <c r="D165" s="85" t="s">
        <v>814</v>
      </c>
      <c r="E165" s="86">
        <v>201212</v>
      </c>
      <c r="F165" s="87" t="s">
        <v>671</v>
      </c>
    </row>
    <row r="166" spans="1:6" x14ac:dyDescent="0.3">
      <c r="A166" s="77"/>
      <c r="B166" s="85" t="s">
        <v>103</v>
      </c>
      <c r="C166" s="86">
        <v>196</v>
      </c>
      <c r="D166" s="85" t="s">
        <v>996</v>
      </c>
      <c r="E166" s="86">
        <v>201254</v>
      </c>
      <c r="F166" s="87" t="s">
        <v>671</v>
      </c>
    </row>
    <row r="167" spans="1:6" x14ac:dyDescent="0.3">
      <c r="A167" s="77"/>
      <c r="B167" s="85" t="s">
        <v>105</v>
      </c>
      <c r="C167" s="86">
        <v>197</v>
      </c>
      <c r="D167" s="85" t="s">
        <v>997</v>
      </c>
      <c r="E167" s="86">
        <v>201228</v>
      </c>
      <c r="F167" s="87">
        <v>8.6168981481481485E-2</v>
      </c>
    </row>
    <row r="168" spans="1:6" x14ac:dyDescent="0.3">
      <c r="A168" s="77"/>
      <c r="B168" s="85" t="s">
        <v>101</v>
      </c>
      <c r="C168" s="86">
        <v>198</v>
      </c>
      <c r="D168" s="85" t="s">
        <v>816</v>
      </c>
      <c r="E168" s="86">
        <v>201264</v>
      </c>
      <c r="F168" s="87">
        <v>7.9814814814814811E-2</v>
      </c>
    </row>
    <row r="169" spans="1:6" x14ac:dyDescent="0.3">
      <c r="A169" s="77"/>
      <c r="B169" s="85"/>
      <c r="C169" s="86"/>
      <c r="D169" s="85"/>
      <c r="E169" s="88" t="s">
        <v>932</v>
      </c>
      <c r="F169" s="87">
        <v>0.16598379629629628</v>
      </c>
    </row>
    <row r="171" spans="1:6" x14ac:dyDescent="0.3">
      <c r="A171" s="77"/>
      <c r="B171" s="77" t="s">
        <v>925</v>
      </c>
      <c r="C171" s="77"/>
      <c r="D171" s="77"/>
      <c r="E171" s="77"/>
      <c r="F171" s="77"/>
    </row>
    <row r="172" spans="1:6" ht="17.399999999999999" x14ac:dyDescent="0.3">
      <c r="A172" s="77"/>
      <c r="B172" s="77" t="s">
        <v>926</v>
      </c>
      <c r="C172" s="77"/>
      <c r="D172" s="105" t="s">
        <v>231</v>
      </c>
      <c r="E172" s="77"/>
      <c r="F172" s="77"/>
    </row>
    <row r="174" spans="1:6" x14ac:dyDescent="0.3">
      <c r="A174" s="77" t="s">
        <v>206</v>
      </c>
      <c r="B174" s="79" t="s">
        <v>927</v>
      </c>
      <c r="C174" s="79" t="s">
        <v>635</v>
      </c>
      <c r="D174" s="79" t="s">
        <v>928</v>
      </c>
      <c r="E174" s="79" t="s">
        <v>929</v>
      </c>
      <c r="F174" s="79" t="s">
        <v>930</v>
      </c>
    </row>
    <row r="175" spans="1:6" ht="15.6" x14ac:dyDescent="0.3">
      <c r="A175" s="80">
        <v>1</v>
      </c>
      <c r="B175" s="81"/>
      <c r="C175" s="82"/>
      <c r="D175" s="93" t="s">
        <v>1070</v>
      </c>
      <c r="E175" s="82"/>
      <c r="F175" s="84"/>
    </row>
    <row r="176" spans="1:6" x14ac:dyDescent="0.3">
      <c r="A176" s="77"/>
      <c r="B176" s="85" t="s">
        <v>10</v>
      </c>
      <c r="C176" s="86">
        <v>149</v>
      </c>
      <c r="D176" s="85" t="s">
        <v>682</v>
      </c>
      <c r="E176" s="86">
        <v>201305</v>
      </c>
      <c r="F176" s="87">
        <v>4.8842592592592597E-2</v>
      </c>
    </row>
    <row r="177" spans="1:6" x14ac:dyDescent="0.3">
      <c r="A177" s="77"/>
      <c r="B177" s="85" t="s">
        <v>6</v>
      </c>
      <c r="C177" s="86">
        <v>150</v>
      </c>
      <c r="D177" s="85" t="s">
        <v>998</v>
      </c>
      <c r="E177" s="86">
        <v>201349</v>
      </c>
      <c r="F177" s="87">
        <v>3.5451388888888886E-2</v>
      </c>
    </row>
    <row r="178" spans="1:6" x14ac:dyDescent="0.3">
      <c r="A178" s="77"/>
      <c r="B178" s="85" t="s">
        <v>12</v>
      </c>
      <c r="C178" s="86">
        <v>151</v>
      </c>
      <c r="D178" s="85" t="s">
        <v>862</v>
      </c>
      <c r="E178" s="86">
        <v>201312</v>
      </c>
      <c r="F178" s="87">
        <v>4.5370370370370366E-2</v>
      </c>
    </row>
    <row r="179" spans="1:6" x14ac:dyDescent="0.3">
      <c r="A179" s="77"/>
      <c r="B179" s="85" t="s">
        <v>4</v>
      </c>
      <c r="C179" s="86">
        <v>152</v>
      </c>
      <c r="D179" s="85" t="s">
        <v>999</v>
      </c>
      <c r="E179" s="86">
        <v>201323</v>
      </c>
      <c r="F179" s="87">
        <v>4.3692129629629629E-2</v>
      </c>
    </row>
    <row r="180" spans="1:6" x14ac:dyDescent="0.3">
      <c r="A180" s="77"/>
      <c r="B180" s="85" t="s">
        <v>8</v>
      </c>
      <c r="C180" s="86">
        <v>153</v>
      </c>
      <c r="D180" s="85" t="s">
        <v>1000</v>
      </c>
      <c r="E180" s="86">
        <v>201311</v>
      </c>
      <c r="F180" s="87">
        <v>4.1203703703703708E-2</v>
      </c>
    </row>
    <row r="181" spans="1:6" x14ac:dyDescent="0.3">
      <c r="A181" s="77"/>
      <c r="B181" s="85"/>
      <c r="C181" s="86"/>
      <c r="D181" s="85"/>
      <c r="E181" s="88" t="s">
        <v>932</v>
      </c>
      <c r="F181" s="87">
        <v>0.16571759259259258</v>
      </c>
    </row>
    <row r="183" spans="1:6" ht="15.6" x14ac:dyDescent="0.3">
      <c r="A183" s="80">
        <v>2</v>
      </c>
      <c r="B183" s="81"/>
      <c r="C183" s="82"/>
      <c r="D183" s="83" t="s">
        <v>931</v>
      </c>
      <c r="E183" s="82"/>
      <c r="F183" s="84"/>
    </row>
    <row r="184" spans="1:6" x14ac:dyDescent="0.3">
      <c r="A184" s="77"/>
      <c r="B184" s="85" t="s">
        <v>10</v>
      </c>
      <c r="C184" s="86">
        <v>129</v>
      </c>
      <c r="D184" s="85" t="s">
        <v>1001</v>
      </c>
      <c r="E184" s="86">
        <v>303091</v>
      </c>
      <c r="F184" s="87">
        <v>4.4560185185185182E-2</v>
      </c>
    </row>
    <row r="185" spans="1:6" x14ac:dyDescent="0.3">
      <c r="A185" s="77"/>
      <c r="B185" s="85" t="s">
        <v>4</v>
      </c>
      <c r="C185" s="86">
        <v>130</v>
      </c>
      <c r="D185" s="85" t="s">
        <v>641</v>
      </c>
      <c r="E185" s="86">
        <v>303086</v>
      </c>
      <c r="F185" s="87">
        <v>3.9837962962962964E-2</v>
      </c>
    </row>
    <row r="186" spans="1:6" x14ac:dyDescent="0.3">
      <c r="A186" s="77"/>
      <c r="B186" s="85" t="s">
        <v>8</v>
      </c>
      <c r="C186" s="86">
        <v>131</v>
      </c>
      <c r="D186" s="85" t="s">
        <v>16</v>
      </c>
      <c r="E186" s="86">
        <v>303092</v>
      </c>
      <c r="F186" s="87">
        <v>3.3842592592592598E-2</v>
      </c>
    </row>
    <row r="187" spans="1:6" x14ac:dyDescent="0.3">
      <c r="A187" s="77"/>
      <c r="B187" s="85" t="s">
        <v>12</v>
      </c>
      <c r="C187" s="86">
        <v>132</v>
      </c>
      <c r="D187" s="85" t="s">
        <v>14</v>
      </c>
      <c r="E187" s="86">
        <v>303093</v>
      </c>
      <c r="F187" s="87">
        <v>4.8472222222222222E-2</v>
      </c>
    </row>
    <row r="188" spans="1:6" x14ac:dyDescent="0.3">
      <c r="A188" s="77"/>
      <c r="B188" s="85" t="s">
        <v>6</v>
      </c>
      <c r="C188" s="86">
        <v>133</v>
      </c>
      <c r="D188" s="85" t="s">
        <v>639</v>
      </c>
      <c r="E188" s="86">
        <v>303088</v>
      </c>
      <c r="F188" s="87">
        <v>4.7986111111111111E-2</v>
      </c>
    </row>
    <row r="189" spans="1:6" x14ac:dyDescent="0.3">
      <c r="A189" s="77"/>
      <c r="B189" s="85"/>
      <c r="C189" s="86"/>
      <c r="D189" s="85"/>
      <c r="E189" s="88" t="s">
        <v>932</v>
      </c>
      <c r="F189" s="87">
        <v>0.16622685185185185</v>
      </c>
    </row>
    <row r="192" spans="1:6" ht="15.6" x14ac:dyDescent="0.3">
      <c r="A192" s="80">
        <v>3</v>
      </c>
      <c r="B192" s="81"/>
      <c r="C192" s="82"/>
      <c r="D192" s="93" t="s">
        <v>1002</v>
      </c>
      <c r="E192" s="82"/>
      <c r="F192" s="84"/>
    </row>
    <row r="193" spans="1:6" x14ac:dyDescent="0.3">
      <c r="A193" s="77"/>
      <c r="B193" s="85" t="s">
        <v>4</v>
      </c>
      <c r="C193" s="86">
        <v>169</v>
      </c>
      <c r="D193" s="85" t="s">
        <v>1003</v>
      </c>
      <c r="E193" s="86">
        <v>303106</v>
      </c>
      <c r="F193" s="87">
        <v>8.3298611111111115E-2</v>
      </c>
    </row>
    <row r="194" spans="1:6" x14ac:dyDescent="0.3">
      <c r="A194" s="77"/>
      <c r="B194" s="85" t="s">
        <v>6</v>
      </c>
      <c r="C194" s="86">
        <v>170</v>
      </c>
      <c r="D194" s="85" t="s">
        <v>1004</v>
      </c>
      <c r="E194" s="86">
        <v>303105</v>
      </c>
      <c r="F194" s="87" t="s">
        <v>671</v>
      </c>
    </row>
    <row r="195" spans="1:6" x14ac:dyDescent="0.3">
      <c r="A195" s="77"/>
      <c r="B195" s="85" t="s">
        <v>10</v>
      </c>
      <c r="C195" s="86">
        <v>171</v>
      </c>
      <c r="D195" s="85" t="s">
        <v>1005</v>
      </c>
      <c r="E195" s="86">
        <v>303249</v>
      </c>
      <c r="F195" s="87">
        <v>3.8090277777777778E-2</v>
      </c>
    </row>
    <row r="196" spans="1:6" x14ac:dyDescent="0.3">
      <c r="A196" s="77"/>
      <c r="B196" s="85" t="s">
        <v>8</v>
      </c>
      <c r="C196" s="86">
        <v>172</v>
      </c>
      <c r="D196" s="85" t="s">
        <v>644</v>
      </c>
      <c r="E196" s="86">
        <v>303102</v>
      </c>
      <c r="F196" s="87">
        <v>3.7141203703703704E-2</v>
      </c>
    </row>
    <row r="197" spans="1:6" x14ac:dyDescent="0.3">
      <c r="A197" s="77"/>
      <c r="B197" s="85" t="s">
        <v>12</v>
      </c>
      <c r="C197" s="86">
        <v>173</v>
      </c>
      <c r="D197" s="85" t="s">
        <v>642</v>
      </c>
      <c r="E197" s="86">
        <v>303101</v>
      </c>
      <c r="F197" s="87">
        <v>5.078703703703704E-2</v>
      </c>
    </row>
    <row r="198" spans="1:6" x14ac:dyDescent="0.3">
      <c r="A198" s="77"/>
      <c r="B198" s="85"/>
      <c r="C198" s="86"/>
      <c r="D198" s="85"/>
      <c r="E198" s="88" t="s">
        <v>932</v>
      </c>
      <c r="F198" s="87">
        <v>0.20931712962962964</v>
      </c>
    </row>
    <row r="199" spans="1:6" x14ac:dyDescent="0.3">
      <c r="A199" s="77"/>
      <c r="B199" s="94"/>
      <c r="C199" s="95"/>
      <c r="D199" s="94"/>
      <c r="E199" s="96"/>
      <c r="F199" s="97"/>
    </row>
    <row r="200" spans="1:6" ht="15.6" x14ac:dyDescent="0.3">
      <c r="A200" s="80">
        <v>4</v>
      </c>
      <c r="B200" s="81"/>
      <c r="C200" s="83" t="s">
        <v>936</v>
      </c>
      <c r="D200" s="102"/>
      <c r="E200" s="82"/>
      <c r="F200" s="84"/>
    </row>
    <row r="201" spans="1:6" x14ac:dyDescent="0.3">
      <c r="A201" s="77"/>
      <c r="B201" s="85" t="s">
        <v>6</v>
      </c>
      <c r="C201" s="86">
        <v>25</v>
      </c>
      <c r="D201" s="85" t="s">
        <v>1006</v>
      </c>
      <c r="E201" s="86">
        <v>201385</v>
      </c>
      <c r="F201" s="87">
        <v>5.0451388888888893E-2</v>
      </c>
    </row>
    <row r="202" spans="1:6" x14ac:dyDescent="0.3">
      <c r="A202" s="77"/>
      <c r="B202" s="85" t="s">
        <v>10</v>
      </c>
      <c r="C202" s="86">
        <v>26</v>
      </c>
      <c r="D202" s="85" t="s">
        <v>9</v>
      </c>
      <c r="E202" s="86">
        <v>303290</v>
      </c>
      <c r="F202" s="87">
        <v>6.6365740740740739E-2</v>
      </c>
    </row>
    <row r="203" spans="1:6" x14ac:dyDescent="0.3">
      <c r="A203" s="77"/>
      <c r="B203" s="85" t="s">
        <v>8</v>
      </c>
      <c r="C203" s="86">
        <v>27</v>
      </c>
      <c r="D203" s="85" t="s">
        <v>11</v>
      </c>
      <c r="E203" s="86">
        <v>303413</v>
      </c>
      <c r="F203" s="87">
        <v>5.2546296296296292E-2</v>
      </c>
    </row>
    <row r="204" spans="1:6" x14ac:dyDescent="0.3">
      <c r="A204" s="77"/>
      <c r="B204" s="85" t="s">
        <v>12</v>
      </c>
      <c r="C204" s="86">
        <v>28</v>
      </c>
      <c r="D204" s="85" t="s">
        <v>13</v>
      </c>
      <c r="E204" s="86">
        <v>400366</v>
      </c>
      <c r="F204" s="87">
        <v>5.4351851851851853E-2</v>
      </c>
    </row>
    <row r="205" spans="1:6" x14ac:dyDescent="0.3">
      <c r="A205" s="77"/>
      <c r="B205" s="85" t="s">
        <v>4</v>
      </c>
      <c r="C205" s="86">
        <v>29</v>
      </c>
      <c r="D205" s="85" t="s">
        <v>5</v>
      </c>
      <c r="E205" s="86">
        <v>201343</v>
      </c>
      <c r="F205" s="87">
        <v>5.2013888888888887E-2</v>
      </c>
    </row>
    <row r="206" spans="1:6" x14ac:dyDescent="0.3">
      <c r="A206" s="77"/>
      <c r="B206" s="85"/>
      <c r="C206" s="86"/>
      <c r="D206" s="85"/>
      <c r="E206" s="88" t="s">
        <v>932</v>
      </c>
      <c r="F206" s="87">
        <v>0.20936342592592591</v>
      </c>
    </row>
    <row r="208" spans="1:6" ht="15.6" x14ac:dyDescent="0.3">
      <c r="A208" s="80">
        <v>5</v>
      </c>
      <c r="B208" s="81"/>
      <c r="C208" s="82"/>
      <c r="D208" s="83" t="s">
        <v>964</v>
      </c>
      <c r="E208" s="82"/>
      <c r="F208" s="84"/>
    </row>
    <row r="209" spans="1:6" x14ac:dyDescent="0.3">
      <c r="A209" s="77"/>
      <c r="B209" s="85" t="s">
        <v>8</v>
      </c>
      <c r="C209" s="86">
        <v>60</v>
      </c>
      <c r="D209" s="85" t="s">
        <v>651</v>
      </c>
      <c r="E209" s="86">
        <v>201325</v>
      </c>
      <c r="F209" s="87">
        <v>3.5416666666666666E-2</v>
      </c>
    </row>
    <row r="210" spans="1:6" x14ac:dyDescent="0.3">
      <c r="A210" s="77"/>
      <c r="B210" s="85" t="s">
        <v>4</v>
      </c>
      <c r="C210" s="86">
        <v>61</v>
      </c>
      <c r="D210" s="85" t="s">
        <v>1007</v>
      </c>
      <c r="E210" s="86">
        <v>201322</v>
      </c>
      <c r="F210" s="87">
        <v>8.4351851851851845E-2</v>
      </c>
    </row>
    <row r="211" spans="1:6" x14ac:dyDescent="0.3">
      <c r="A211" s="77"/>
      <c r="B211" s="85" t="s">
        <v>10</v>
      </c>
      <c r="C211" s="86">
        <v>62</v>
      </c>
      <c r="D211" s="85" t="s">
        <v>1008</v>
      </c>
      <c r="E211" s="86">
        <v>400376</v>
      </c>
      <c r="F211" s="87">
        <v>8.7418981481481473E-2</v>
      </c>
    </row>
    <row r="212" spans="1:6" x14ac:dyDescent="0.3">
      <c r="A212" s="77"/>
      <c r="B212" s="85" t="s">
        <v>6</v>
      </c>
      <c r="C212" s="86">
        <v>63</v>
      </c>
      <c r="D212" s="85" t="s">
        <v>1009</v>
      </c>
      <c r="E212" s="86">
        <v>400397</v>
      </c>
      <c r="F212" s="87">
        <v>4.6574074074074073E-2</v>
      </c>
    </row>
    <row r="213" spans="1:6" x14ac:dyDescent="0.3">
      <c r="A213" s="77"/>
      <c r="B213" s="85" t="s">
        <v>12</v>
      </c>
      <c r="C213" s="86">
        <v>64</v>
      </c>
      <c r="D213" s="85" t="s">
        <v>650</v>
      </c>
      <c r="E213" s="86">
        <v>400289</v>
      </c>
      <c r="F213" s="87">
        <v>5.212962962962963E-2</v>
      </c>
    </row>
    <row r="214" spans="1:6" x14ac:dyDescent="0.3">
      <c r="A214" s="77"/>
      <c r="B214" s="85"/>
      <c r="C214" s="86"/>
      <c r="D214" s="85"/>
      <c r="E214" s="88" t="s">
        <v>932</v>
      </c>
      <c r="F214" s="87">
        <v>0.21847222222222223</v>
      </c>
    </row>
    <row r="216" spans="1:6" ht="15.6" x14ac:dyDescent="0.3">
      <c r="A216" s="80">
        <v>6</v>
      </c>
      <c r="B216" s="81"/>
      <c r="C216" s="82"/>
      <c r="D216" s="93" t="s">
        <v>225</v>
      </c>
      <c r="E216" s="82"/>
      <c r="F216" s="84"/>
    </row>
    <row r="217" spans="1:6" x14ac:dyDescent="0.3">
      <c r="A217" s="77"/>
      <c r="B217" s="85" t="s">
        <v>12</v>
      </c>
      <c r="C217" s="86">
        <v>159</v>
      </c>
      <c r="D217" s="85" t="s">
        <v>656</v>
      </c>
      <c r="E217" s="86">
        <v>201362</v>
      </c>
      <c r="F217" s="87">
        <v>5.6817129629629627E-2</v>
      </c>
    </row>
    <row r="218" spans="1:6" x14ac:dyDescent="0.3">
      <c r="A218" s="77"/>
      <c r="B218" s="85" t="s">
        <v>6</v>
      </c>
      <c r="C218" s="86">
        <v>160</v>
      </c>
      <c r="D218" s="85" t="s">
        <v>1010</v>
      </c>
      <c r="E218" s="86">
        <v>201319</v>
      </c>
      <c r="F218" s="87">
        <v>3.1192129629629629E-2</v>
      </c>
    </row>
    <row r="219" spans="1:6" x14ac:dyDescent="0.3">
      <c r="A219" s="77"/>
      <c r="B219" s="85" t="s">
        <v>10</v>
      </c>
      <c r="C219" s="86">
        <v>161</v>
      </c>
      <c r="D219" s="85" t="s">
        <v>653</v>
      </c>
      <c r="E219" s="86">
        <v>201309</v>
      </c>
      <c r="F219" s="87">
        <v>5.5069444444444449E-2</v>
      </c>
    </row>
    <row r="220" spans="1:6" x14ac:dyDescent="0.3">
      <c r="A220" s="77"/>
      <c r="B220" s="85" t="s">
        <v>8</v>
      </c>
      <c r="C220" s="86">
        <v>162</v>
      </c>
      <c r="D220" s="85" t="s">
        <v>1011</v>
      </c>
      <c r="E220" s="86">
        <v>201301</v>
      </c>
      <c r="F220" s="87">
        <v>7.8182870370370375E-2</v>
      </c>
    </row>
    <row r="221" spans="1:6" x14ac:dyDescent="0.3">
      <c r="A221" s="77"/>
      <c r="B221" s="85"/>
      <c r="C221" s="86"/>
      <c r="D221" s="85"/>
      <c r="E221" s="88" t="s">
        <v>932</v>
      </c>
      <c r="F221" s="87">
        <v>0.2212615740740741</v>
      </c>
    </row>
    <row r="224" spans="1:6" ht="15.6" x14ac:dyDescent="0.3">
      <c r="A224" s="80">
        <v>7</v>
      </c>
      <c r="B224" s="81"/>
      <c r="C224" s="82"/>
      <c r="D224" s="106" t="s">
        <v>1061</v>
      </c>
      <c r="E224" s="82"/>
      <c r="F224" s="84"/>
    </row>
    <row r="225" spans="1:6" x14ac:dyDescent="0.3">
      <c r="A225" s="77"/>
      <c r="B225" s="85" t="s">
        <v>6</v>
      </c>
      <c r="C225" s="86">
        <v>6</v>
      </c>
      <c r="D225" s="85" t="s">
        <v>40</v>
      </c>
      <c r="E225" s="86">
        <v>201210</v>
      </c>
      <c r="F225" s="87">
        <v>5.4594907407407411E-2</v>
      </c>
    </row>
    <row r="226" spans="1:6" x14ac:dyDescent="0.3">
      <c r="A226" s="77"/>
      <c r="B226" s="85" t="s">
        <v>4</v>
      </c>
      <c r="C226" s="86">
        <v>7</v>
      </c>
      <c r="D226" s="85" t="s">
        <v>42</v>
      </c>
      <c r="E226" s="86">
        <v>201257</v>
      </c>
      <c r="F226" s="87">
        <v>5.4583333333333338E-2</v>
      </c>
    </row>
    <row r="227" spans="1:6" x14ac:dyDescent="0.3">
      <c r="A227" s="77"/>
      <c r="B227" s="85" t="s">
        <v>8</v>
      </c>
      <c r="C227" s="86">
        <v>8</v>
      </c>
      <c r="D227" s="85" t="s">
        <v>1012</v>
      </c>
      <c r="E227" s="86">
        <v>201239</v>
      </c>
      <c r="F227" s="87">
        <v>5.4594907407407411E-2</v>
      </c>
    </row>
    <row r="228" spans="1:6" x14ac:dyDescent="0.3">
      <c r="A228" s="77"/>
      <c r="B228" s="85" t="s">
        <v>12</v>
      </c>
      <c r="C228" s="86">
        <v>9</v>
      </c>
      <c r="D228" s="85" t="s">
        <v>672</v>
      </c>
      <c r="E228" s="86">
        <v>201246</v>
      </c>
      <c r="F228" s="103">
        <v>7.4849537037037034E-2</v>
      </c>
    </row>
    <row r="229" spans="1:6" x14ac:dyDescent="0.3">
      <c r="A229" s="77"/>
      <c r="B229" s="85"/>
      <c r="C229" s="86"/>
      <c r="D229" s="85"/>
      <c r="E229" s="88" t="s">
        <v>932</v>
      </c>
      <c r="F229" s="87">
        <v>0.2386226851851852</v>
      </c>
    </row>
    <row r="231" spans="1:6" ht="15.6" x14ac:dyDescent="0.3">
      <c r="A231" s="80">
        <v>8</v>
      </c>
      <c r="B231" s="81"/>
      <c r="C231" s="82"/>
      <c r="D231" s="83" t="s">
        <v>339</v>
      </c>
      <c r="E231" s="82"/>
      <c r="F231" s="84"/>
    </row>
    <row r="232" spans="1:6" x14ac:dyDescent="0.3">
      <c r="A232" s="77"/>
      <c r="B232" s="85" t="s">
        <v>10</v>
      </c>
      <c r="C232" s="86">
        <v>214</v>
      </c>
      <c r="D232" s="85" t="s">
        <v>1013</v>
      </c>
      <c r="E232" s="86">
        <v>201230</v>
      </c>
      <c r="F232" s="87">
        <v>7.9375000000000001E-2</v>
      </c>
    </row>
    <row r="233" spans="1:6" x14ac:dyDescent="0.3">
      <c r="A233" s="77"/>
      <c r="B233" s="85" t="s">
        <v>8</v>
      </c>
      <c r="C233" s="86">
        <v>215</v>
      </c>
      <c r="D233" s="85" t="s">
        <v>1014</v>
      </c>
      <c r="E233" s="86">
        <v>201268</v>
      </c>
      <c r="F233" s="87">
        <v>6.0266203703703704E-2</v>
      </c>
    </row>
    <row r="234" spans="1:6" x14ac:dyDescent="0.3">
      <c r="A234" s="77"/>
      <c r="B234" s="85" t="s">
        <v>4</v>
      </c>
      <c r="C234" s="86">
        <v>216</v>
      </c>
      <c r="D234" s="85" t="s">
        <v>1015</v>
      </c>
      <c r="E234" s="86">
        <v>201222</v>
      </c>
      <c r="F234" s="87">
        <v>7.0057870370370368E-2</v>
      </c>
    </row>
    <row r="235" spans="1:6" x14ac:dyDescent="0.3">
      <c r="A235" s="77"/>
      <c r="B235" s="85" t="s">
        <v>6</v>
      </c>
      <c r="C235" s="86">
        <v>217</v>
      </c>
      <c r="D235" s="85" t="s">
        <v>1016</v>
      </c>
      <c r="E235" s="86">
        <v>201207</v>
      </c>
      <c r="F235" s="87">
        <v>6.0381944444444446E-2</v>
      </c>
    </row>
    <row r="236" spans="1:6" x14ac:dyDescent="0.3">
      <c r="A236" s="77"/>
      <c r="B236" s="85"/>
      <c r="C236" s="86"/>
      <c r="D236" s="85"/>
      <c r="E236" s="88" t="s">
        <v>932</v>
      </c>
      <c r="F236" s="87">
        <v>0.27008101851851851</v>
      </c>
    </row>
    <row r="238" spans="1:6" ht="15.6" x14ac:dyDescent="0.3">
      <c r="A238" s="80">
        <v>9</v>
      </c>
      <c r="B238" s="81"/>
      <c r="C238" s="82"/>
      <c r="D238" s="93" t="s">
        <v>1069</v>
      </c>
      <c r="E238" s="82"/>
      <c r="F238" s="84"/>
    </row>
    <row r="239" spans="1:6" x14ac:dyDescent="0.3">
      <c r="A239" s="77"/>
      <c r="B239" s="85" t="s">
        <v>6</v>
      </c>
      <c r="C239" s="86">
        <v>204</v>
      </c>
      <c r="D239" s="85" t="s">
        <v>1017</v>
      </c>
      <c r="E239" s="86">
        <v>201275</v>
      </c>
      <c r="F239" s="87">
        <v>8.2314814814814813E-2</v>
      </c>
    </row>
    <row r="240" spans="1:6" x14ac:dyDescent="0.3">
      <c r="A240" s="77"/>
      <c r="B240" s="85" t="s">
        <v>12</v>
      </c>
      <c r="C240" s="86">
        <v>205</v>
      </c>
      <c r="D240" s="85" t="s">
        <v>1018</v>
      </c>
      <c r="E240" s="86">
        <v>201216</v>
      </c>
      <c r="F240" s="87">
        <v>6.6585648148148144E-2</v>
      </c>
    </row>
    <row r="241" spans="1:6" x14ac:dyDescent="0.3">
      <c r="A241" s="77"/>
      <c r="B241" s="85" t="s">
        <v>10</v>
      </c>
      <c r="C241" s="86">
        <v>206</v>
      </c>
      <c r="D241" s="85" t="s">
        <v>1019</v>
      </c>
      <c r="E241" s="86">
        <v>201247</v>
      </c>
      <c r="F241" s="87">
        <v>6.8831018518518514E-2</v>
      </c>
    </row>
    <row r="242" spans="1:6" x14ac:dyDescent="0.3">
      <c r="A242" s="77"/>
      <c r="B242" s="85" t="s">
        <v>4</v>
      </c>
      <c r="C242" s="86">
        <v>207</v>
      </c>
      <c r="D242" s="85" t="s">
        <v>1020</v>
      </c>
      <c r="E242" s="86">
        <v>201260</v>
      </c>
      <c r="F242" s="87">
        <v>0.10211805555555555</v>
      </c>
    </row>
    <row r="243" spans="1:6" x14ac:dyDescent="0.3">
      <c r="A243" s="77"/>
      <c r="B243" s="85" t="s">
        <v>8</v>
      </c>
      <c r="C243" s="86">
        <v>208</v>
      </c>
      <c r="D243" s="85" t="s">
        <v>1021</v>
      </c>
      <c r="E243" s="86">
        <v>201241</v>
      </c>
      <c r="F243" s="87">
        <v>5.7152777777777775E-2</v>
      </c>
    </row>
    <row r="244" spans="1:6" x14ac:dyDescent="0.3">
      <c r="A244" s="77"/>
      <c r="B244" s="85"/>
      <c r="C244" s="86"/>
      <c r="D244" s="85"/>
      <c r="E244" s="88" t="s">
        <v>932</v>
      </c>
      <c r="F244" s="87">
        <v>0.27488425925925924</v>
      </c>
    </row>
    <row r="246" spans="1:6" ht="15.6" x14ac:dyDescent="0.3">
      <c r="A246" s="80">
        <v>10</v>
      </c>
      <c r="B246" s="81"/>
      <c r="C246" s="82"/>
      <c r="D246" s="83" t="s">
        <v>1068</v>
      </c>
      <c r="E246" s="82"/>
      <c r="F246" s="84"/>
    </row>
    <row r="247" spans="1:6" x14ac:dyDescent="0.3">
      <c r="A247" s="77"/>
      <c r="B247" s="85" t="s">
        <v>10</v>
      </c>
      <c r="C247" s="86">
        <v>40</v>
      </c>
      <c r="D247" s="85" t="s">
        <v>273</v>
      </c>
      <c r="E247" s="86">
        <v>201334</v>
      </c>
      <c r="F247" s="87">
        <v>8.6782407407407405E-2</v>
      </c>
    </row>
    <row r="248" spans="1:6" x14ac:dyDescent="0.3">
      <c r="A248" s="77"/>
      <c r="B248" s="85" t="s">
        <v>8</v>
      </c>
      <c r="C248" s="86">
        <v>41</v>
      </c>
      <c r="D248" s="85" t="s">
        <v>1022</v>
      </c>
      <c r="E248" s="86">
        <v>201310</v>
      </c>
      <c r="F248" s="87">
        <v>6.6516203703703702E-2</v>
      </c>
    </row>
    <row r="249" spans="1:6" x14ac:dyDescent="0.3">
      <c r="A249" s="77"/>
      <c r="B249" s="85" t="s">
        <v>4</v>
      </c>
      <c r="C249" s="86">
        <v>42</v>
      </c>
      <c r="D249" s="85" t="s">
        <v>1023</v>
      </c>
      <c r="E249" s="86">
        <v>201338</v>
      </c>
      <c r="F249" s="87">
        <v>0.10635416666666668</v>
      </c>
    </row>
    <row r="250" spans="1:6" x14ac:dyDescent="0.3">
      <c r="A250" s="77"/>
      <c r="B250" s="85" t="s">
        <v>12</v>
      </c>
      <c r="C250" s="86">
        <v>43</v>
      </c>
      <c r="D250" s="85" t="s">
        <v>688</v>
      </c>
      <c r="E250" s="86">
        <v>303468</v>
      </c>
      <c r="F250" s="87">
        <v>6.8657407407407403E-2</v>
      </c>
    </row>
    <row r="251" spans="1:6" x14ac:dyDescent="0.3">
      <c r="A251" s="77"/>
      <c r="B251" s="85" t="s">
        <v>6</v>
      </c>
      <c r="C251" s="86">
        <v>44</v>
      </c>
      <c r="D251" s="85" t="s">
        <v>690</v>
      </c>
      <c r="E251" s="86">
        <v>303448</v>
      </c>
      <c r="F251" s="87">
        <v>5.3912037037037036E-2</v>
      </c>
    </row>
    <row r="252" spans="1:6" x14ac:dyDescent="0.3">
      <c r="A252" s="77"/>
      <c r="B252" s="85"/>
      <c r="C252" s="86"/>
      <c r="D252" s="85"/>
      <c r="E252" s="88" t="s">
        <v>932</v>
      </c>
      <c r="F252" s="87">
        <v>0.27586805555555549</v>
      </c>
    </row>
    <row r="253" spans="1:6" x14ac:dyDescent="0.3">
      <c r="A253" s="77"/>
      <c r="B253" s="94"/>
      <c r="C253" s="95"/>
      <c r="D253" s="94"/>
      <c r="E253" s="96"/>
      <c r="F253" s="97"/>
    </row>
    <row r="254" spans="1:6" ht="15.6" x14ac:dyDescent="0.3">
      <c r="A254" s="80">
        <v>11</v>
      </c>
      <c r="B254" s="81"/>
      <c r="C254" s="82"/>
      <c r="D254" s="83" t="s">
        <v>613</v>
      </c>
      <c r="E254" s="82"/>
      <c r="F254" s="84"/>
    </row>
    <row r="255" spans="1:6" x14ac:dyDescent="0.3">
      <c r="A255" s="77"/>
      <c r="B255" s="85" t="s">
        <v>4</v>
      </c>
      <c r="C255" s="86">
        <v>98</v>
      </c>
      <c r="D255" s="85" t="s">
        <v>1024</v>
      </c>
      <c r="E255" s="86">
        <v>201377</v>
      </c>
      <c r="F255" s="87">
        <v>9.0775462962962961E-2</v>
      </c>
    </row>
    <row r="256" spans="1:6" x14ac:dyDescent="0.3">
      <c r="A256" s="77"/>
      <c r="B256" s="85" t="s">
        <v>6</v>
      </c>
      <c r="C256" s="86">
        <v>99</v>
      </c>
      <c r="D256" s="85" t="s">
        <v>1025</v>
      </c>
      <c r="E256" s="86">
        <v>201371</v>
      </c>
      <c r="F256" s="87">
        <v>3.3645833333333333E-2</v>
      </c>
    </row>
    <row r="257" spans="1:6" x14ac:dyDescent="0.3">
      <c r="A257" s="77"/>
      <c r="B257" s="85" t="s">
        <v>12</v>
      </c>
      <c r="C257" s="86">
        <v>100</v>
      </c>
      <c r="D257" s="85" t="s">
        <v>1026</v>
      </c>
      <c r="E257" s="86">
        <v>400392</v>
      </c>
      <c r="F257" s="87">
        <v>9.9016203703703717E-2</v>
      </c>
    </row>
    <row r="258" spans="1:6" x14ac:dyDescent="0.3">
      <c r="A258" s="77"/>
      <c r="B258" s="85" t="s">
        <v>10</v>
      </c>
      <c r="C258" s="86">
        <v>101</v>
      </c>
      <c r="D258" s="85" t="s">
        <v>1027</v>
      </c>
      <c r="E258" s="86">
        <v>303321</v>
      </c>
      <c r="F258" s="87">
        <v>8.4907407407407418E-2</v>
      </c>
    </row>
    <row r="259" spans="1:6" x14ac:dyDescent="0.3">
      <c r="A259" s="77"/>
      <c r="B259" s="85"/>
      <c r="C259" s="86"/>
      <c r="D259" s="85"/>
      <c r="E259" s="88" t="s">
        <v>932</v>
      </c>
      <c r="F259" s="87">
        <v>0.30834490740740744</v>
      </c>
    </row>
    <row r="260" spans="1:6" x14ac:dyDescent="0.3">
      <c r="A260" s="77"/>
      <c r="B260" s="94"/>
      <c r="C260" s="95"/>
      <c r="D260" s="94"/>
      <c r="E260" s="96"/>
      <c r="F260" s="97"/>
    </row>
    <row r="261" spans="1:6" ht="15.6" x14ac:dyDescent="0.3">
      <c r="A261" s="80">
        <v>12</v>
      </c>
      <c r="B261" s="81"/>
      <c r="C261" s="82"/>
      <c r="D261" s="83" t="s">
        <v>1067</v>
      </c>
      <c r="E261" s="82"/>
      <c r="F261" s="84"/>
    </row>
    <row r="262" spans="1:6" x14ac:dyDescent="0.3">
      <c r="A262" s="77"/>
      <c r="B262" s="85" t="s">
        <v>6</v>
      </c>
      <c r="C262" s="86">
        <v>140</v>
      </c>
      <c r="D262" s="85" t="s">
        <v>711</v>
      </c>
      <c r="E262" s="86">
        <v>201361</v>
      </c>
      <c r="F262" s="87">
        <v>8.969907407407407E-2</v>
      </c>
    </row>
    <row r="263" spans="1:6" x14ac:dyDescent="0.3">
      <c r="A263" s="77"/>
      <c r="B263" s="85" t="s">
        <v>8</v>
      </c>
      <c r="C263" s="86">
        <v>141</v>
      </c>
      <c r="D263" s="85" t="s">
        <v>708</v>
      </c>
      <c r="E263" s="86">
        <v>201320</v>
      </c>
      <c r="F263" s="87">
        <v>9.2037037037037028E-2</v>
      </c>
    </row>
    <row r="264" spans="1:6" x14ac:dyDescent="0.3">
      <c r="A264" s="77"/>
      <c r="B264" s="85" t="s">
        <v>4</v>
      </c>
      <c r="C264" s="86">
        <v>142</v>
      </c>
      <c r="D264" s="85" t="s">
        <v>1028</v>
      </c>
      <c r="E264" s="86">
        <v>201388</v>
      </c>
      <c r="F264" s="87">
        <v>9.194444444444444E-2</v>
      </c>
    </row>
    <row r="265" spans="1:6" x14ac:dyDescent="0.3">
      <c r="A265" s="77"/>
      <c r="B265" s="85" t="s">
        <v>10</v>
      </c>
      <c r="C265" s="86">
        <v>143</v>
      </c>
      <c r="D265" s="85" t="s">
        <v>1029</v>
      </c>
      <c r="E265" s="86">
        <v>303398</v>
      </c>
      <c r="F265" s="87">
        <v>5.4675925925925926E-2</v>
      </c>
    </row>
    <row r="266" spans="1:6" x14ac:dyDescent="0.3">
      <c r="A266" s="77"/>
      <c r="B266" s="85"/>
      <c r="C266" s="86"/>
      <c r="D266" s="85"/>
      <c r="E266" s="88" t="s">
        <v>932</v>
      </c>
      <c r="F266" s="87">
        <v>0.32835648148148144</v>
      </c>
    </row>
    <row r="268" spans="1:6" ht="15.6" x14ac:dyDescent="0.3">
      <c r="A268" s="80">
        <v>13</v>
      </c>
      <c r="B268" s="81"/>
      <c r="C268" s="82"/>
      <c r="D268" s="93" t="s">
        <v>216</v>
      </c>
      <c r="E268" s="82"/>
      <c r="F268" s="84"/>
    </row>
    <row r="269" spans="1:6" x14ac:dyDescent="0.3">
      <c r="A269" s="77"/>
      <c r="B269" s="85" t="s">
        <v>4</v>
      </c>
      <c r="C269" s="86">
        <v>20</v>
      </c>
      <c r="D269" s="85" t="s">
        <v>1030</v>
      </c>
      <c r="E269" s="86">
        <v>201326</v>
      </c>
      <c r="F269" s="87">
        <v>0.10994212962962963</v>
      </c>
    </row>
    <row r="270" spans="1:6" x14ac:dyDescent="0.3">
      <c r="A270" s="77"/>
      <c r="B270" s="85" t="s">
        <v>6</v>
      </c>
      <c r="C270" s="86">
        <v>21</v>
      </c>
      <c r="D270" s="85" t="s">
        <v>55</v>
      </c>
      <c r="E270" s="86">
        <v>400384</v>
      </c>
      <c r="F270" s="87" t="s">
        <v>671</v>
      </c>
    </row>
    <row r="271" spans="1:6" x14ac:dyDescent="0.3">
      <c r="A271" s="77"/>
      <c r="B271" s="85" t="s">
        <v>10</v>
      </c>
      <c r="C271" s="86">
        <v>22</v>
      </c>
      <c r="D271" s="85" t="s">
        <v>1031</v>
      </c>
      <c r="E271" s="86">
        <v>400381</v>
      </c>
      <c r="F271" s="87">
        <v>6.1944444444444441E-2</v>
      </c>
    </row>
    <row r="272" spans="1:6" x14ac:dyDescent="0.3">
      <c r="A272" s="77"/>
      <c r="B272" s="85" t="s">
        <v>8</v>
      </c>
      <c r="C272" s="86">
        <v>23</v>
      </c>
      <c r="D272" s="85" t="s">
        <v>1032</v>
      </c>
      <c r="E272" s="86">
        <v>400385</v>
      </c>
      <c r="F272" s="87">
        <v>5.4456018518518522E-2</v>
      </c>
    </row>
    <row r="273" spans="1:6" x14ac:dyDescent="0.3">
      <c r="A273" s="77"/>
      <c r="B273" s="85" t="s">
        <v>12</v>
      </c>
      <c r="C273" s="86">
        <v>24</v>
      </c>
      <c r="D273" s="85" t="s">
        <v>663</v>
      </c>
      <c r="E273" s="86">
        <v>400256</v>
      </c>
      <c r="F273" s="87">
        <v>0.10444444444444445</v>
      </c>
    </row>
    <row r="274" spans="1:6" x14ac:dyDescent="0.3">
      <c r="A274" s="77"/>
      <c r="B274" s="85"/>
      <c r="C274" s="86"/>
      <c r="D274" s="85"/>
      <c r="E274" s="88" t="s">
        <v>932</v>
      </c>
      <c r="F274" s="87">
        <v>0.33078703703703705</v>
      </c>
    </row>
    <row r="276" spans="1:6" ht="15.6" x14ac:dyDescent="0.3">
      <c r="A276" s="80">
        <v>14</v>
      </c>
      <c r="B276" s="81"/>
      <c r="C276" s="82"/>
      <c r="D276" s="83" t="s">
        <v>1066</v>
      </c>
      <c r="E276" s="82"/>
      <c r="F276" s="84"/>
    </row>
    <row r="277" spans="1:6" x14ac:dyDescent="0.3">
      <c r="A277" s="77"/>
      <c r="B277" s="85" t="s">
        <v>8</v>
      </c>
      <c r="C277" s="86">
        <v>88</v>
      </c>
      <c r="D277" s="85" t="s">
        <v>1033</v>
      </c>
      <c r="E277" s="86">
        <v>303018</v>
      </c>
      <c r="F277" s="87">
        <v>9.4212962962962957E-2</v>
      </c>
    </row>
    <row r="278" spans="1:6" x14ac:dyDescent="0.3">
      <c r="A278" s="77"/>
      <c r="B278" s="85" t="s">
        <v>4</v>
      </c>
      <c r="C278" s="86">
        <v>89</v>
      </c>
      <c r="D278" s="85" t="s">
        <v>1034</v>
      </c>
      <c r="E278" s="86">
        <v>400375</v>
      </c>
      <c r="F278" s="87">
        <v>9.5439814814814825E-2</v>
      </c>
    </row>
    <row r="279" spans="1:6" x14ac:dyDescent="0.3">
      <c r="A279" s="77"/>
      <c r="B279" s="85" t="s">
        <v>10</v>
      </c>
      <c r="C279" s="86">
        <v>90</v>
      </c>
      <c r="D279" s="85" t="s">
        <v>1035</v>
      </c>
      <c r="E279" s="86">
        <v>201353</v>
      </c>
      <c r="F279" s="87">
        <v>9.8344907407407409E-2</v>
      </c>
    </row>
    <row r="280" spans="1:6" x14ac:dyDescent="0.3">
      <c r="A280" s="77"/>
      <c r="B280" s="85" t="s">
        <v>12</v>
      </c>
      <c r="C280" s="86">
        <v>91</v>
      </c>
      <c r="D280" s="85" t="s">
        <v>1036</v>
      </c>
      <c r="E280" s="86">
        <v>303465</v>
      </c>
      <c r="F280" s="87">
        <v>5.6863425925925921E-2</v>
      </c>
    </row>
    <row r="281" spans="1:6" x14ac:dyDescent="0.3">
      <c r="A281" s="77"/>
      <c r="B281" s="85"/>
      <c r="C281" s="86"/>
      <c r="D281" s="85"/>
      <c r="E281" s="88" t="s">
        <v>932</v>
      </c>
      <c r="F281" s="87">
        <v>0.34486111111111112</v>
      </c>
    </row>
    <row r="282" spans="1:6" x14ac:dyDescent="0.3">
      <c r="A282" s="77"/>
      <c r="B282" s="94"/>
      <c r="C282" s="95"/>
      <c r="D282" s="94"/>
      <c r="E282" s="96"/>
      <c r="F282" s="97"/>
    </row>
    <row r="283" spans="1:6" ht="15.6" x14ac:dyDescent="0.3">
      <c r="A283" s="80">
        <v>15</v>
      </c>
      <c r="B283" s="81"/>
      <c r="C283" s="82"/>
      <c r="D283" s="83" t="s">
        <v>1037</v>
      </c>
      <c r="E283" s="82"/>
      <c r="F283" s="84"/>
    </row>
    <row r="284" spans="1:6" x14ac:dyDescent="0.3">
      <c r="A284" s="77"/>
      <c r="B284" s="85" t="s">
        <v>12</v>
      </c>
      <c r="C284" s="86">
        <v>119</v>
      </c>
      <c r="D284" s="85" t="s">
        <v>677</v>
      </c>
      <c r="E284" s="86">
        <v>201368</v>
      </c>
      <c r="F284" s="87">
        <v>4.702546296296297E-2</v>
      </c>
    </row>
    <row r="285" spans="1:6" x14ac:dyDescent="0.3">
      <c r="A285" s="77"/>
      <c r="B285" s="85" t="s">
        <v>10</v>
      </c>
      <c r="C285" s="86">
        <v>120</v>
      </c>
      <c r="D285" s="85" t="s">
        <v>676</v>
      </c>
      <c r="E285" s="86">
        <v>201307</v>
      </c>
      <c r="F285" s="87">
        <v>4.8240740740740744E-2</v>
      </c>
    </row>
    <row r="286" spans="1:6" x14ac:dyDescent="0.3">
      <c r="A286" s="77"/>
      <c r="B286" s="85" t="s">
        <v>4</v>
      </c>
      <c r="C286" s="86">
        <v>121</v>
      </c>
      <c r="D286" s="85" t="s">
        <v>673</v>
      </c>
      <c r="E286" s="86">
        <v>201379</v>
      </c>
      <c r="F286" s="87">
        <v>9.6111111111111105E-2</v>
      </c>
    </row>
    <row r="287" spans="1:6" x14ac:dyDescent="0.3">
      <c r="A287" s="77"/>
      <c r="B287" s="85"/>
      <c r="C287" s="86"/>
      <c r="D287" s="85"/>
      <c r="E287" s="88" t="s">
        <v>932</v>
      </c>
      <c r="F287" s="87">
        <v>0.19137731481481482</v>
      </c>
    </row>
    <row r="288" spans="1:6" x14ac:dyDescent="0.3">
      <c r="A288" s="77"/>
      <c r="B288" s="94"/>
      <c r="C288" s="95"/>
      <c r="D288" s="94"/>
      <c r="E288" s="96"/>
      <c r="F288" s="97"/>
    </row>
    <row r="289" spans="1:6" ht="15.6" x14ac:dyDescent="0.3">
      <c r="A289" s="80">
        <v>16</v>
      </c>
      <c r="B289" s="81"/>
      <c r="C289" s="82"/>
      <c r="D289" s="83" t="s">
        <v>971</v>
      </c>
      <c r="E289" s="82"/>
      <c r="F289" s="84"/>
    </row>
    <row r="290" spans="1:6" x14ac:dyDescent="0.3">
      <c r="A290" s="77"/>
      <c r="B290" s="85" t="s">
        <v>12</v>
      </c>
      <c r="C290" s="86">
        <v>76</v>
      </c>
      <c r="D290" s="85" t="s">
        <v>1038</v>
      </c>
      <c r="E290" s="86">
        <v>201248</v>
      </c>
      <c r="F290" s="87" t="s">
        <v>671</v>
      </c>
    </row>
    <row r="291" spans="1:6" x14ac:dyDescent="0.3">
      <c r="A291" s="77"/>
      <c r="B291" s="85" t="s">
        <v>4</v>
      </c>
      <c r="C291" s="86">
        <v>77</v>
      </c>
      <c r="D291" s="85" t="s">
        <v>1039</v>
      </c>
      <c r="E291" s="86">
        <v>201399</v>
      </c>
      <c r="F291" s="87">
        <v>0.10377314814814814</v>
      </c>
    </row>
    <row r="292" spans="1:6" x14ac:dyDescent="0.3">
      <c r="A292" s="77"/>
      <c r="B292" s="85" t="s">
        <v>10</v>
      </c>
      <c r="C292" s="86">
        <v>78</v>
      </c>
      <c r="D292" s="85" t="s">
        <v>728</v>
      </c>
      <c r="E292" s="86">
        <v>400280</v>
      </c>
      <c r="F292" s="87" t="s">
        <v>671</v>
      </c>
    </row>
    <row r="293" spans="1:6" x14ac:dyDescent="0.3">
      <c r="A293" s="77"/>
      <c r="B293" s="85" t="s">
        <v>6</v>
      </c>
      <c r="C293" s="86">
        <v>79</v>
      </c>
      <c r="D293" s="85" t="s">
        <v>1040</v>
      </c>
      <c r="E293" s="86">
        <v>201321</v>
      </c>
      <c r="F293" s="87">
        <v>6.8171296296296299E-2</v>
      </c>
    </row>
    <row r="294" spans="1:6" x14ac:dyDescent="0.3">
      <c r="A294" s="77"/>
      <c r="B294" s="85" t="s">
        <v>8</v>
      </c>
      <c r="C294" s="86">
        <v>80</v>
      </c>
      <c r="D294" s="85" t="s">
        <v>1041</v>
      </c>
      <c r="E294" s="86">
        <v>201330</v>
      </c>
      <c r="F294" s="87">
        <v>6.232638888888889E-2</v>
      </c>
    </row>
    <row r="295" spans="1:6" x14ac:dyDescent="0.3">
      <c r="A295" s="77"/>
      <c r="B295" s="85"/>
      <c r="C295" s="86"/>
      <c r="D295" s="85"/>
      <c r="E295" s="88" t="s">
        <v>932</v>
      </c>
      <c r="F295" s="87">
        <v>0.23427083333333334</v>
      </c>
    </row>
    <row r="296" spans="1:6" x14ac:dyDescent="0.3">
      <c r="A296" s="77"/>
      <c r="B296" s="77"/>
      <c r="C296" s="77"/>
      <c r="D296" s="77"/>
      <c r="E296" s="77"/>
      <c r="F296" s="77"/>
    </row>
    <row r="297" spans="1:6" ht="15.6" x14ac:dyDescent="0.3">
      <c r="A297" s="80">
        <v>17</v>
      </c>
      <c r="B297" s="81"/>
      <c r="C297" s="82"/>
      <c r="D297" s="83" t="s">
        <v>1065</v>
      </c>
      <c r="E297" s="82"/>
      <c r="F297" s="84"/>
    </row>
    <row r="298" spans="1:6" x14ac:dyDescent="0.3">
      <c r="A298" s="77"/>
      <c r="B298" s="85" t="s">
        <v>10</v>
      </c>
      <c r="C298" s="86">
        <v>45</v>
      </c>
      <c r="D298" s="85" t="s">
        <v>703</v>
      </c>
      <c r="E298" s="86">
        <v>400339</v>
      </c>
      <c r="F298" s="87">
        <v>7.2997685185185179E-2</v>
      </c>
    </row>
    <row r="299" spans="1:6" x14ac:dyDescent="0.3">
      <c r="A299" s="77"/>
      <c r="B299" s="85" t="s">
        <v>4</v>
      </c>
      <c r="C299" s="86">
        <v>46</v>
      </c>
      <c r="D299" s="85" t="s">
        <v>704</v>
      </c>
      <c r="E299" s="86">
        <v>400391</v>
      </c>
      <c r="F299" s="87">
        <v>9.4791666666666663E-2</v>
      </c>
    </row>
    <row r="300" spans="1:6" x14ac:dyDescent="0.3">
      <c r="A300" s="77"/>
      <c r="B300" s="85" t="s">
        <v>8</v>
      </c>
      <c r="C300" s="86">
        <v>47</v>
      </c>
      <c r="D300" s="85" t="s">
        <v>1042</v>
      </c>
      <c r="E300" s="86">
        <v>201346</v>
      </c>
      <c r="F300" s="87">
        <v>9.4872685185185171E-2</v>
      </c>
    </row>
    <row r="301" spans="1:6" x14ac:dyDescent="0.3">
      <c r="A301" s="77"/>
      <c r="B301" s="85" t="s">
        <v>6</v>
      </c>
      <c r="C301" s="86">
        <v>48</v>
      </c>
      <c r="D301" s="85" t="s">
        <v>875</v>
      </c>
      <c r="E301" s="86">
        <v>201392</v>
      </c>
      <c r="F301" s="87" t="s">
        <v>671</v>
      </c>
    </row>
    <row r="302" spans="1:6" x14ac:dyDescent="0.3">
      <c r="A302" s="77"/>
      <c r="B302" s="85" t="s">
        <v>12</v>
      </c>
      <c r="C302" s="86">
        <v>49</v>
      </c>
      <c r="D302" s="85" t="s">
        <v>1043</v>
      </c>
      <c r="E302" s="86">
        <v>201370</v>
      </c>
      <c r="F302" s="87" t="s">
        <v>671</v>
      </c>
    </row>
    <row r="303" spans="1:6" x14ac:dyDescent="0.3">
      <c r="A303" s="77"/>
      <c r="B303" s="85"/>
      <c r="C303" s="86"/>
      <c r="D303" s="85"/>
      <c r="E303" s="88" t="s">
        <v>932</v>
      </c>
      <c r="F303" s="87">
        <v>0.262662037037037</v>
      </c>
    </row>
    <row r="304" spans="1:6" x14ac:dyDescent="0.3">
      <c r="A304" s="77"/>
      <c r="B304" s="94"/>
      <c r="C304" s="95"/>
      <c r="D304" s="94"/>
      <c r="E304" s="96"/>
      <c r="F304" s="97"/>
    </row>
    <row r="305" spans="1:6" ht="15.6" x14ac:dyDescent="0.3">
      <c r="A305" s="80">
        <v>18</v>
      </c>
      <c r="B305" s="81"/>
      <c r="C305" s="82"/>
      <c r="D305" s="93" t="s">
        <v>1064</v>
      </c>
      <c r="E305" s="82"/>
      <c r="F305" s="84"/>
    </row>
    <row r="306" spans="1:6" x14ac:dyDescent="0.3">
      <c r="A306" s="77"/>
      <c r="B306" s="85" t="s">
        <v>4</v>
      </c>
      <c r="C306" s="86">
        <v>189</v>
      </c>
      <c r="D306" s="85" t="s">
        <v>1044</v>
      </c>
      <c r="E306" s="86">
        <v>201244</v>
      </c>
      <c r="F306" s="87">
        <v>9.9907407407407403E-2</v>
      </c>
    </row>
    <row r="307" spans="1:6" x14ac:dyDescent="0.3">
      <c r="A307" s="77"/>
      <c r="B307" s="85" t="s">
        <v>8</v>
      </c>
      <c r="C307" s="86">
        <v>190</v>
      </c>
      <c r="D307" s="85" t="s">
        <v>1045</v>
      </c>
      <c r="E307" s="86">
        <v>201233</v>
      </c>
      <c r="F307" s="87">
        <v>0.10115740740740742</v>
      </c>
    </row>
    <row r="308" spans="1:6" x14ac:dyDescent="0.3">
      <c r="A308" s="77"/>
      <c r="B308" s="85" t="s">
        <v>6</v>
      </c>
      <c r="C308" s="86">
        <v>191</v>
      </c>
      <c r="D308" s="85" t="s">
        <v>725</v>
      </c>
      <c r="E308" s="86">
        <v>201213</v>
      </c>
      <c r="F308" s="87">
        <v>0.10402777777777777</v>
      </c>
    </row>
    <row r="309" spans="1:6" x14ac:dyDescent="0.3">
      <c r="A309" s="77"/>
      <c r="B309" s="85" t="s">
        <v>12</v>
      </c>
      <c r="C309" s="86">
        <v>192</v>
      </c>
      <c r="D309" s="85" t="s">
        <v>1046</v>
      </c>
      <c r="E309" s="86">
        <v>201240</v>
      </c>
      <c r="F309" s="87" t="s">
        <v>671</v>
      </c>
    </row>
    <row r="310" spans="1:6" x14ac:dyDescent="0.3">
      <c r="A310" s="77"/>
      <c r="B310" s="85" t="s">
        <v>10</v>
      </c>
      <c r="C310" s="86">
        <v>193</v>
      </c>
      <c r="D310" s="85" t="s">
        <v>1047</v>
      </c>
      <c r="E310" s="86">
        <v>201263</v>
      </c>
      <c r="F310" s="87" t="s">
        <v>671</v>
      </c>
    </row>
    <row r="311" spans="1:6" x14ac:dyDescent="0.3">
      <c r="A311" s="77"/>
      <c r="B311" s="85"/>
      <c r="C311" s="86"/>
      <c r="D311" s="85"/>
      <c r="E311" s="88" t="s">
        <v>932</v>
      </c>
      <c r="F311" s="87">
        <v>0.30509259259259258</v>
      </c>
    </row>
    <row r="313" spans="1:6" ht="15.6" x14ac:dyDescent="0.3">
      <c r="A313" s="80">
        <v>19</v>
      </c>
      <c r="B313" s="81"/>
      <c r="C313" s="82"/>
      <c r="D313" s="83" t="s">
        <v>1063</v>
      </c>
      <c r="E313" s="82"/>
      <c r="F313" s="84"/>
    </row>
    <row r="314" spans="1:6" x14ac:dyDescent="0.3">
      <c r="A314" s="77"/>
      <c r="B314" s="85" t="s">
        <v>4</v>
      </c>
      <c r="C314" s="86">
        <v>113</v>
      </c>
      <c r="D314" s="85" t="s">
        <v>1048</v>
      </c>
      <c r="E314" s="86">
        <v>201315</v>
      </c>
      <c r="F314" s="87">
        <v>8.4062499999999998E-2</v>
      </c>
    </row>
    <row r="315" spans="1:6" x14ac:dyDescent="0.3">
      <c r="A315" s="77"/>
      <c r="B315" s="85" t="s">
        <v>10</v>
      </c>
      <c r="C315" s="86">
        <v>114</v>
      </c>
      <c r="D315" s="85" t="s">
        <v>1049</v>
      </c>
      <c r="E315" s="86">
        <v>400394</v>
      </c>
      <c r="F315" s="87">
        <v>6.6562499999999997E-2</v>
      </c>
    </row>
    <row r="316" spans="1:6" x14ac:dyDescent="0.3">
      <c r="A316" s="77"/>
      <c r="B316" s="85"/>
      <c r="C316" s="86"/>
      <c r="D316" s="85"/>
      <c r="E316" s="88" t="s">
        <v>932</v>
      </c>
      <c r="F316" s="87">
        <v>0.15062500000000001</v>
      </c>
    </row>
    <row r="318" spans="1:6" ht="15.6" x14ac:dyDescent="0.3">
      <c r="A318" s="80">
        <v>20</v>
      </c>
      <c r="B318" s="81"/>
      <c r="C318" s="82"/>
      <c r="D318" s="83" t="s">
        <v>945</v>
      </c>
      <c r="E318" s="82"/>
      <c r="F318" s="84"/>
    </row>
    <row r="319" spans="1:6" x14ac:dyDescent="0.3">
      <c r="A319" s="77"/>
      <c r="B319" s="85" t="s">
        <v>10</v>
      </c>
      <c r="C319" s="86">
        <v>65</v>
      </c>
      <c r="D319" s="85" t="s">
        <v>1050</v>
      </c>
      <c r="E319" s="86">
        <v>400355</v>
      </c>
      <c r="F319" s="87" t="s">
        <v>671</v>
      </c>
    </row>
    <row r="320" spans="1:6" x14ac:dyDescent="0.3">
      <c r="A320" s="77"/>
      <c r="B320" s="85" t="s">
        <v>12</v>
      </c>
      <c r="C320" s="86">
        <v>67</v>
      </c>
      <c r="D320" s="85" t="s">
        <v>1051</v>
      </c>
      <c r="E320" s="86">
        <v>201365</v>
      </c>
      <c r="F320" s="87">
        <v>9.7314814814814812E-2</v>
      </c>
    </row>
    <row r="321" spans="1:6" x14ac:dyDescent="0.3">
      <c r="A321" s="77"/>
      <c r="B321" s="85" t="s">
        <v>6</v>
      </c>
      <c r="C321" s="86">
        <v>68</v>
      </c>
      <c r="D321" s="85" t="s">
        <v>1052</v>
      </c>
      <c r="E321" s="86">
        <v>303089</v>
      </c>
      <c r="F321" s="87">
        <v>6.1168981481481477E-2</v>
      </c>
    </row>
    <row r="322" spans="1:6" x14ac:dyDescent="0.3">
      <c r="A322" s="77"/>
      <c r="B322" s="85"/>
      <c r="C322" s="86"/>
      <c r="D322" s="85"/>
      <c r="E322" s="88" t="s">
        <v>932</v>
      </c>
      <c r="F322" s="87">
        <v>0.15848379629629628</v>
      </c>
    </row>
    <row r="324" spans="1:6" ht="15.6" x14ac:dyDescent="0.3">
      <c r="A324" s="80">
        <v>21</v>
      </c>
      <c r="B324" s="81"/>
      <c r="C324" s="82"/>
      <c r="D324" s="93" t="s">
        <v>1062</v>
      </c>
      <c r="E324" s="82"/>
      <c r="F324" s="84"/>
    </row>
    <row r="325" spans="1:6" x14ac:dyDescent="0.3">
      <c r="A325" s="77"/>
      <c r="B325" s="85" t="s">
        <v>12</v>
      </c>
      <c r="C325" s="86">
        <v>179</v>
      </c>
      <c r="D325" s="85" t="s">
        <v>1053</v>
      </c>
      <c r="E325" s="86">
        <v>201336</v>
      </c>
      <c r="F325" s="87" t="s">
        <v>671</v>
      </c>
    </row>
    <row r="326" spans="1:6" x14ac:dyDescent="0.3">
      <c r="A326" s="77"/>
      <c r="B326" s="85" t="s">
        <v>4</v>
      </c>
      <c r="C326" s="86">
        <v>180</v>
      </c>
      <c r="D326" s="85" t="s">
        <v>1054</v>
      </c>
      <c r="E326" s="86">
        <v>201318</v>
      </c>
      <c r="F326" s="87">
        <v>8.6087962962962963E-2</v>
      </c>
    </row>
    <row r="327" spans="1:6" x14ac:dyDescent="0.3">
      <c r="B327" s="85" t="s">
        <v>10</v>
      </c>
      <c r="C327" s="86">
        <v>181</v>
      </c>
      <c r="D327" s="85" t="s">
        <v>1055</v>
      </c>
      <c r="E327" s="86">
        <v>201341</v>
      </c>
      <c r="F327" s="87">
        <v>9.1458333333333322E-2</v>
      </c>
    </row>
    <row r="328" spans="1:6" x14ac:dyDescent="0.3">
      <c r="B328" s="85" t="s">
        <v>6</v>
      </c>
      <c r="C328" s="86">
        <v>182</v>
      </c>
      <c r="D328" s="85" t="s">
        <v>1056</v>
      </c>
      <c r="E328" s="86">
        <v>201335</v>
      </c>
      <c r="F328" s="87" t="s">
        <v>671</v>
      </c>
    </row>
    <row r="329" spans="1:6" x14ac:dyDescent="0.3">
      <c r="B329" s="85" t="s">
        <v>8</v>
      </c>
      <c r="C329" s="86">
        <v>183</v>
      </c>
      <c r="D329" s="85" t="s">
        <v>1057</v>
      </c>
      <c r="E329" s="86">
        <v>201324</v>
      </c>
      <c r="F329" s="87" t="s">
        <v>671</v>
      </c>
    </row>
    <row r="330" spans="1:6" x14ac:dyDescent="0.3">
      <c r="B330" s="85"/>
      <c r="C330" s="86"/>
      <c r="D330" s="85"/>
      <c r="E330" s="88" t="s">
        <v>932</v>
      </c>
      <c r="F330" s="87">
        <v>0.17754629629629629</v>
      </c>
    </row>
    <row r="332" spans="1:6" x14ac:dyDescent="0.3">
      <c r="B332" s="77" t="s">
        <v>1058</v>
      </c>
      <c r="C332" s="77"/>
      <c r="D332" s="77"/>
      <c r="E332" s="77" t="s">
        <v>1059</v>
      </c>
      <c r="F332" s="77"/>
    </row>
    <row r="335" spans="1:6" x14ac:dyDescent="0.3">
      <c r="B335" s="77" t="s">
        <v>1060</v>
      </c>
      <c r="C335" s="77"/>
      <c r="D335" s="77"/>
      <c r="E335" s="77" t="s">
        <v>235</v>
      </c>
      <c r="F335" s="77"/>
    </row>
  </sheetData>
  <phoneticPr fontId="9" type="noConversion"/>
  <pageMargins left="0.74803149606299213" right="0.74803149606299213" top="0.59055118110236227" bottom="0.59055118110236227" header="0.51181102362204722" footer="0.51181102362204722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25</vt:lpstr>
      <vt:lpstr>24</vt:lpstr>
      <vt:lpstr>23</vt:lpstr>
      <vt:lpstr>19</vt:lpstr>
      <vt:lpstr>18</vt:lpstr>
      <vt:lpstr>17</vt:lpstr>
      <vt:lpstr>16</vt:lpstr>
      <vt:lpstr>15</vt:lpstr>
      <vt:lpstr>14</vt:lpstr>
      <vt:lpstr>13</vt:lpstr>
      <vt:lpstr>12</vt:lpstr>
      <vt:lpstr>11</vt:lpstr>
      <vt:lpstr>10</vt:lpstr>
      <vt:lpstr>9</vt:lpstr>
      <vt:lpstr>8</vt:lpstr>
      <vt:lpstr>7</vt:lpstr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Tomas</cp:lastModifiedBy>
  <cp:lastPrinted>2025-05-23T17:11:03Z</cp:lastPrinted>
  <dcterms:created xsi:type="dcterms:W3CDTF">2010-04-30T19:29:52Z</dcterms:created>
  <dcterms:modified xsi:type="dcterms:W3CDTF">2025-05-23T17:17:58Z</dcterms:modified>
</cp:coreProperties>
</file>